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A29" i="11" l="1"/>
  <c r="AA30" i="11"/>
  <c r="AA31" i="11"/>
  <c r="AA32" i="11"/>
  <c r="AA33" i="11"/>
  <c r="AA28" i="11"/>
  <c r="V23" i="11"/>
  <c r="AP23" i="11"/>
  <c r="AA23" i="11"/>
  <c r="Q23" i="11"/>
  <c r="AU88" i="11"/>
  <c r="AP88" i="11"/>
  <c r="AF88"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<sst xmlns="http://schemas.openxmlformats.org/spreadsheetml/2006/main" count="1083" uniqueCount="551">
  <si>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</si>
  <si>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</si>
  <si>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</si>
  <si>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</si>
  <si>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</si>
  <si>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</si>
  <si>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</si>
  <si>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</si>
  <si>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</si>
  <si>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</si>
  <si>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</si>
  <si>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</si>
  <si>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</si>
  <si>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</si>
  <si>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</si>
  <si>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</si>
  <si>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</si>
  <si>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</si>
  <si>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</si>
  <si>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</si>
  <si>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</si>
  <si>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</si>
  <si>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</si>
  <si>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</si>
  <si>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</si>
  <si>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</si>
  <si>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</si>
  <si>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</si>
  <si>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</si>
  <si>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</si>
  <si>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</si>
  <si>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</si>
  <si>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</si>
  <si>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</si>
  <si>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</si>
  <si>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</si>
  <si>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</si>
  <si>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</si>
  <si>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</si>
  <si>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</si>
  <si>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</si>
  <si>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</si>
  <si>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</si>
  <si>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</si>
  <si>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</si>
  <si>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</si>
  <si>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</si>
  <si>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</si>
  <si>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</si>
  <si>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</si>
  <si>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</si>
  <si>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</si>
  <si>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</si>
  <si>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</si>
  <si>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</si>
  <si>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</si>
  <si>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</si>
  <si>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</si>
  <si>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</si>
  <si>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</si>
  <si>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</si>
  <si>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</si>
  <si>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</si>
  <si>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</si>
  <si>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</si>
  <si>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</si>
  <si>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</si>
  <si>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</si>
  <si>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</si>
  <si>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</si>
  <si>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</si>
  <si>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</si>
  <si>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</si>
  <si>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</si>
  <si>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</si>
  <si>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</si>
  <si>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</si>
  <si>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</si>
  <si>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</si>
  <si>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</si>
  <si>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</si>
  <si>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</si>
  <si>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</si>
  <si>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</si>
  <si>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</si>
  <si>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</si>
  <si>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</si>
  <si>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</si>
  <si>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</si>
  <si>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</si>
  <si>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</si>
  <si>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</si>
  <si>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</si>
  <si>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</si>
  <si>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</si>
  <si>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</si>
  <si>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</si>
  <si>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</si>
  <si>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</si>
  <si>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</si>
  <si>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</si>
  <si>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</si>
  <si>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</si>
  <si>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</si>
  <si>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</si>
  <si>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</si>
  <si>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</si>
  <si>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</si>
  <si>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</si>
  <si>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</si>
  <si>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</si>
  <si>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</si>
  <si>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</si>
  <si>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</si>
  <si>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</si>
  <si>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</si>
  <si>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</si>
  <si>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</si>
  <si>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</si>
  <si>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</si>
  <si>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</si>
  <si>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</si>
  <si>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</si>
  <si>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</si>
  <si>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</si>
  <si>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</si>
  <si>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</si>
  <si>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</si>
  <si>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</si>
  <si>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</si>
  <si>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</si>
  <si>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</si>
  <si>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</si>
  <si>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</si>
  <si>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</si>
  <si>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</si>
  <si>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</si>
  <si>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</si>
  <si>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</si>
  <si>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</si>
  <si>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</si>
  <si>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</si>
  <si>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</si>
  <si>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</si>
  <si>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</si>
  <si>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</si>
  <si>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</si>
  <si>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</si>
  <si>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</si>
  <si>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</si>
  <si>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</si>
  <si>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</si>
  <si>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</si>
  <si>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</si>
  <si>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</si>
  <si>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</si>
  <si>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</si>
  <si>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</si>
  <si>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</si>
  <si>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</si>
  <si>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</si>
  <si>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</si>
  <si>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</si>
  <si>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</si>
  <si>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</si>
  <si>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</si>
  <si>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</si>
  <si>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</si>
  <si>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</si>
  <si>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</si>
  <si>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</si>
  <si>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</si>
  <si>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</si>
  <si>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</si>
  <si>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</si>
  <si>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</si>
  <si>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</si>
  <si>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</si>
  <si>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</si>
  <si>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</si>
  <si>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</si>
  <si>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</si>
  <si>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</si>
  <si>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</si>
  <si>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</si>
  <si>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</si>
  <si>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</si>
  <si>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</si>
  <si>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</si>
  <si>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</si>
  <si>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</si>
  <si>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</si>
  <si>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</si>
  <si>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和歌山県すさみ町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</si>
  <si>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</si>
  <si>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</si>
  <si>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</si>
  <si>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</si>
  <si>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</si>
  <si>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</si>
  <si>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</si>
  <si>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</si>
  <si>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</si>
  <si>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</si>
  <si>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</si>
  <si>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</si>
  <si>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</si>
  <si>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</si>
  <si>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</si>
  <si>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</si>
  <si>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</si>
  <si>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</si>
  <si>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</si>
  <si>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</si>
  <si>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</si>
  <si>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</si>
  <si>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</si>
  <si>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</si>
  <si>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</si>
  <si>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</si>
  <si>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</si>
  <si>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</si>
  <si>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</si>
  <si>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</si>
  <si>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</si>
  <si>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</si>
  <si>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</si>
  <si>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</si>
  <si>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</si>
  <si>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</si>
  <si>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</si>
  <si>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</si>
  <si>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</si>
  <si>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</si>
  <si>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</si>
  <si>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</si>
  <si>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</si>
  <si>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</si>
  <si>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</si>
  <si>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</si>
  <si>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</si>
  <si>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</si>
  <si>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</si>
  <si>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</si>
  <si>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</si>
  <si>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</si>
  <si>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</si>
  <si>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</si>
  <si>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</si>
  <si>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</si>
  <si>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</si>
  <si>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</si>
  <si>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</si>
  <si>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</si>
  <si>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</si>
  <si>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</si>
  <si>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</si>
  <si>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</si>
  <si>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</si>
  <si>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</si>
  <si>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</si>
  <si>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</si>
  <si>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</si>
  <si>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</si>
  <si>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</si>
  <si>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</si>
  <si>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</si>
  <si>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</si>
  <si>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</si>
  <si>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</si>
  <si>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</si>
  <si>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</si>
  <si>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</si>
  <si>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</si>
  <si>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</si>
  <si>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</si>
  <si>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</si>
  <si>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</si>
  <si>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</si>
  <si>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</si>
  <si>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</si>
  <si>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</si>
  <si>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</si>
  <si>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</si>
  <si>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</si>
  <si>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</si>
  <si>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</si>
  <si>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</si>
  <si>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</si>
  <si>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</si>
  <si>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</si>
  <si>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</si>
  <si>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</si>
  <si>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</si>
  <si>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</si>
  <si>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</si>
  <si>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</si>
  <si>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</si>
  <si>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</si>
  <si>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</si>
  <si>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</si>
  <si>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</si>
  <si>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</si>
  <si>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</si>
  <si>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</si>
  <si>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</si>
  <si>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</si>
  <si>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</si>
  <si>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</si>
  <si>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</si>
  <si>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</si>
  <si>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</si>
  <si>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</si>
  <si>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</si>
  <si>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</si>
  <si>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</si>
  <si>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</si>
  <si>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</si>
  <si>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</si>
  <si>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</si>
  <si>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</si>
  <si>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</si>
  <si>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</si>
  <si>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</si>
  <si>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</si>
  <si>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</si>
  <si>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</si>
  <si>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</si>
  <si>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</si>
  <si>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</si>
  <si>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</si>
  <si>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</si>
  <si>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</si>
  <si>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</si>
  <si>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</si>
  <si>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</si>
  <si>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</si>
  <si>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</si>
  <si>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</si>
  <si>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</si>
  <si>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</si>
  <si>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和歌山県すさみ町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</si>
  <si>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</si>
  <si>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</si>
  <si>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</si>
  <si>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</si>
  <si>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</si>
  <si>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</si>
  <si>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</si>
  <si>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</si>
  <si>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</si>
  <si>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</si>
  <si>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</si>
  <si>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</si>
  <si>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</si>
  <si>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</si>
  <si>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</si>
  <si>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</si>
  <si>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</si>
  <si>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</si>
  <si>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</si>
  <si>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</si>
  <si>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</si>
  <si>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</si>
  <si>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</si>
  <si>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</si>
  <si>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</si>
  <si>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</si>
  <si>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</si>
  <si>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</si>
  <si>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</si>
  <si>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</si>
  <si>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</si>
  <si>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</si>
  <si>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</si>
  <si>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</si>
  <si>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</si>
  <si>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</si>
  <si>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</si>
  <si>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</si>
  <si>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</si>
  <si>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</si>
  <si>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</si>
  <si>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</si>
  <si>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</si>
  <si>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</si>
  <si>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</si>
  <si>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</si>
  <si>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</si>
  <si>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</si>
  <si>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</si>
  <si>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</si>
  <si>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</si>
  <si>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</si>
  <si>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</si>
  <si>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</si>
  <si>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</si>
  <si>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</si>
  <si>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</si>
  <si>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</si>
  <si>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</si>
  <si>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</si>
  <si>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</si>
  <si>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</si>
  <si>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</si>
  <si>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</si>
  <si>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</si>
  <si>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</si>
  <si>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</si>
  <si>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</si>
  <si>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</si>
  <si>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</si>
  <si>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</si>
  <si>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</si>
  <si>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</si>
  <si>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</si>
  <si>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</si>
  <si>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</si>
  <si>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</si>
  <si>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</si>
  <si>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</si>
  <si>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</si>
  <si>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</si>
  <si>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</si>
  <si>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</si>
  <si>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</si>
  <si>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</si>
  <si>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</si>
  <si>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</si>
  <si>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</si>
  <si>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</si>
  <si>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</si>
  <si>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</si>
  <si>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</si>
  <si>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</si>
  <si>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</si>
  <si>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</si>
  <si>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</si>
  <si>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</si>
  <si>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</si>
  <si>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</si>
  <si>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</si>
  <si>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</si>
  <si>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</si>
  <si>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</si>
  <si>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</si>
  <si>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</si>
  <si>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</si>
  <si>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</si>
  <si>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</si>
  <si>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</si>
  <si>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</si>
  <si>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</si>
  <si>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</si>
  <si>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</si>
  <si>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</si>
  <si>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</si>
  <si>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</si>
  <si>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</si>
  <si>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</si>
  <si>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</si>
  <si>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</si>
  <si>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</si>
  <si>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</si>
  <si>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</si>
  <si>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</si>
  <si>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</si>
  <si>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</si>
  <si>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</si>
  <si>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</si>
  <si>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</si>
  <si>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</si>
  <si>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</si>
  <si>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</si>
  <si>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</si>
  <si>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</si>
  <si>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</si>
  <si>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</si>
  <si>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</si>
  <si>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</si>
  <si>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</si>
  <si>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</si>
  <si>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</si>
  <si>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</si>
  <si>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</si>
  <si>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</si>
  <si>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</si>
  <si>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</si>
  <si>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</si>
  <si>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</si>
  <si>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</si>
  <si>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</si>
  <si>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</si>
  <si>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</si>
  <si>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</si>
  <si>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</si>
  <si>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</si>
  <si>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</si>
  <si>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</si>
  <si>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</si>
  <si>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</si>
  <si>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</si>
  <si>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</si>
  <si>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</si>
  <si>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</si>
  <si>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</si>
  <si>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</si>
  <si>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</si>
  <si>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</si>
  <si>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</si>
  <si>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</si>
  <si>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</si>
  <si>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</si>
  <si>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</si>
  <si>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</si>
  <si>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</si>
  <si>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</si>
  <si>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</si>
  <si>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</si>
  <si>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</si>
  <si>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</si>
  <si>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</si>
  <si>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</si>
  <si>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</si>
  <si>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0.30</t>
  </si>
  <si>
    <t>▲ 0.73</t>
  </si>
  <si>
    <t>水道事業会計</t>
  </si>
  <si>
    <t>一般会計</t>
  </si>
  <si>
    <t>国保すさみ病院事業会計</t>
  </si>
  <si>
    <t>国民健康保険事業特別会計</t>
  </si>
  <si>
    <t>介護保険特別会計</t>
  </si>
  <si>
    <t>簡易水道事業特別会計</t>
  </si>
  <si>
    <t>後期高齢者医療特別会計</t>
  </si>
  <si>
    <t>教育奨学金貸与基金</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</si>
  <si>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</si>
  <si>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</si>
  <si>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</si>
  <si>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和歌山県地方税回収機構</t>
    <rPh sb="0" eb="4">
      <t>ワカヤマケン</t>
    </rPh>
    <rPh sb="4" eb="7">
      <t>チホウゼイ</t>
    </rPh>
    <rPh sb="7" eb="9">
      <t>カイシュウ</t>
    </rPh>
    <rPh sb="9" eb="11">
      <t>キコウ</t>
    </rPh>
    <phoneticPr fontId="2"/>
  </si>
  <si>
    <t>田辺広域市町村圏組合</t>
    <rPh sb="0" eb="2">
      <t>タナベ</t>
    </rPh>
    <rPh sb="2" eb="4">
      <t>コウイキ</t>
    </rPh>
    <rPh sb="4" eb="7">
      <t>シチョウソン</t>
    </rPh>
    <rPh sb="7" eb="8">
      <t>ケン</t>
    </rPh>
    <rPh sb="8" eb="10">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</si>
  <si>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</si>
  <si>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</si>
  <si>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</si>
  <si>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</si>
  <si>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</si>
  <si>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大辺路衛生施設組合</t>
    <rPh sb="0" eb="1">
      <t>オオ</t>
    </rPh>
    <rPh sb="1" eb="2">
      <t>ヘ</t>
    </rPh>
    <rPh sb="2" eb="3">
      <t>ジ</t>
    </rPh>
    <rPh sb="3" eb="5">
      <t>エイセイ</t>
    </rPh>
    <rPh sb="5" eb="7">
      <t>シセツ</t>
    </rPh>
    <rPh sb="7" eb="9">
      <t>クミアイ</t>
    </rPh>
    <phoneticPr fontId="2"/>
  </si>
  <si>
    <t>紀南環境広域施設組合</t>
    <rPh sb="0" eb="1">
      <t>キ</t>
    </rPh>
    <rPh sb="1" eb="2">
      <t>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</si>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</sst>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54975</c:v>
                </c:pt>
                <c:pt idx="1">
                  <c:v>118964</c:v>
                </c:pt>
                <c:pt idx="2">
                  <c:v>108810</c:v>
                </c:pt>
                <c:pt idx="3">
                  <c:v>169052</c:v>
                </c:pt>
                <c:pt idx="4">
                  <c:v>225539</c:v>
                </c:pt>
              </c:numCache>
            </c:numRef>
          </c:val>
          <c:smooth val="0"/>
        </c:ser>
        <c:dLbls>
          <c:showLegendKey val="0"/>
          <c:showVal val="0"/>
          <c:showCatName val="0"/>
          <c:showSerName val="0"/>
          <c:showPercent val="0"/>
          <c:showBubbleSize val="0"/>
        </c:dLbls>
        <c:marker val="1"/>
        <c:smooth val="0"/>
        <c:axId val="155457024"/>
        <c:axId val="155458944"/>
      </c:lineChart>
      <c:catAx>
        <c:axId val="155457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458944"/>
        <c:crosses val="autoZero"/>
        <c:auto val="1"/>
        <c:lblAlgn val="ctr"/>
        <c:lblOffset val="100"/>
        <c:tickLblSkip val="1"/>
        <c:tickMarkSkip val="1"/>
        <c:noMultiLvlLbl val="0"/>
      </c:catAx>
      <c:valAx>
        <c:axId val="1554589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45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4.22</c:v>
                </c:pt>
                <c:pt idx="1">
                  <c:v>5.03</c:v>
                </c:pt>
                <c:pt idx="2">
                  <c:v>5.58</c:v>
                </c:pt>
                <c:pt idx="3">
                  <c:v>5.37</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74.44</c:v>
                </c:pt>
                <c:pt idx="1">
                  <c:v>76.45</c:v>
                </c:pt>
                <c:pt idx="2">
                  <c:v>75.5</c:v>
                </c:pt>
                <c:pt idx="3">
                  <c:v>76.73</c:v>
                </c:pt>
                <c:pt idx="4">
                  <c:v>73.02</c:v>
                </c:pt>
              </c:numCache>
            </c:numRef>
          </c:val>
        </c:ser>
        <c:dLbls>
          <c:showLegendKey val="0"/>
          <c:showVal val="0"/>
          <c:showCatName val="0"/>
          <c:showSerName val="0"/>
          <c:showPercent val="0"/>
          <c:showBubbleSize val="0"/>
        </c:dLbls>
        <c:gapWidth val="250"/>
        <c:overlap val="100"/>
        <c:axId val="161511296"/>
        <c:axId val="16152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11.06</c:v>
                </c:pt>
                <c:pt idx="1">
                  <c:v>0.7</c:v>
                </c:pt>
                <c:pt idx="2">
                  <c:v>0.61</c:v>
                </c:pt>
                <c:pt idx="3">
                  <c:v>-0.3</c:v>
                </c:pt>
                <c:pt idx="4">
                  <c:v>-0.73</c:v>
                </c:pt>
              </c:numCache>
            </c:numRef>
          </c:val>
          <c:smooth val="0"/>
        </c:ser>
        <c:dLbls>
          <c:showLegendKey val="0"/>
          <c:showVal val="0"/>
          <c:showCatName val="0"/>
          <c:showSerName val="0"/>
          <c:showPercent val="0"/>
          <c:showBubbleSize val="0"/>
        </c:dLbls>
        <c:marker val="1"/>
        <c:smooth val="0"/>
        <c:axId val="161511296"/>
        <c:axId val="161521664"/>
      </c:lineChart>
      <c:catAx>
        <c:axId val="1615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521664"/>
        <c:crosses val="autoZero"/>
        <c:auto val="1"/>
        <c:lblAlgn val="ctr"/>
        <c:lblOffset val="100"/>
        <c:tickLblSkip val="1"/>
        <c:tickMarkSkip val="1"/>
        <c:noMultiLvlLbl val="0"/>
      </c:catAx>
      <c:valAx>
        <c:axId val="16152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7.0000000000000007E-2</c:v>
                </c:pt>
                <c:pt idx="4">
                  <c:v>#N/A</c:v>
                </c:pt>
                <c:pt idx="5">
                  <c:v>0.12</c:v>
                </c:pt>
                <c:pt idx="6">
                  <c:v>#N/A</c:v>
                </c:pt>
                <c:pt idx="7">
                  <c:v>0.65</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0.97</c:v>
                </c:pt>
                <c:pt idx="2">
                  <c:v>#N/A</c:v>
                </c:pt>
                <c:pt idx="3">
                  <c:v>1.29</c:v>
                </c:pt>
                <c:pt idx="4">
                  <c:v>#N/A</c:v>
                </c:pt>
                <c:pt idx="5">
                  <c:v>0.9</c:v>
                </c:pt>
                <c:pt idx="6">
                  <c:v>#N/A</c:v>
                </c:pt>
                <c:pt idx="7">
                  <c:v>1.36</c:v>
                </c:pt>
                <c:pt idx="8">
                  <c:v>#N/A</c:v>
                </c:pt>
                <c:pt idx="9">
                  <c:v>1.68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1.22</c:v>
                </c:pt>
                <c:pt idx="2">
                  <c:v>#N/A</c:v>
                </c:pt>
                <c:pt idx="3">
                  <c:v>1.56</c:v>
                </c:pt>
                <c:pt idx="4">
                  <c:v>#N/A</c:v>
                </c:pt>
                <c:pt idx="5">
                  <c:v>2.31</c:v>
                </c:pt>
                <c:pt idx="6">
                  <c:v>#N/A</c:v>
                </c:pt>
                <c:pt idx="7">
                  <c:v>2.33</c:v>
                </c:pt>
                <c:pt idx="8">
                  <c:v>#N/A</c:v>
                </c:pt>
                <c:pt idx="9">
                  <c:v>2.39</c:v>
                </c:pt>
              </c:numCache>
            </c:numRef>
          </c:val>
        </c:ser>
        <c:ser>
          <c:idx val="7"/>
          <c:order val="7"/>
          <c:tx>
            <c:strRef>
              <c:f>データシート!$A$34</c:f>
              <c:strCache>
                <c:ptCount val="1"/>
                <c:pt idx="0">
                  <c:v>国保すさみ病院事業会計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10.09</c:v>
                </c:pt>
                <c:pt idx="2">
                  <c:v>#N/A</c:v>
                </c:pt>
                <c:pt idx="3">
                  <c:v>7.6</c:v>
                </c:pt>
                <c:pt idx="4">
                  <c:v>#N/A</c:v>
                </c:pt>
                <c:pt idx="5">
                  <c:v>9.1199999999999992</c:v>
                </c:pt>
                <c:pt idx="6">
                  <c:v>#N/A</c:v>
                </c:pt>
                <c:pt idx="7">
                  <c:v>5.55</c:v>
                </c:pt>
                <c:pt idx="8">
                  <c:v>#N/A</c:v>
                </c:pt>
                <c:pt idx="9">
                  <c:v>4.0999999999999996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4.21</c:v>
                </c:pt>
                <c:pt idx="2">
                  <c:v>#N/A</c:v>
                </c:pt>
                <c:pt idx="3">
                  <c:v>5.03</c:v>
                </c:pt>
                <c:pt idx="4">
                  <c:v>#N/A</c:v>
                </c:pt>
                <c:pt idx="5">
                  <c:v>5.57</c:v>
                </c:pt>
                <c:pt idx="6">
                  <c:v>#N/A</c:v>
                </c:pt>
                <c:pt idx="7">
                  <c:v>5.36</c:v>
                </c:pt>
                <c:pt idx="8">
                  <c:v>#N/A</c:v>
                </c:pt>
                <c:pt idx="9">
                  <c:v>4.37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c:v>
                </c:pt>
                <c:pt idx="2">
                  <c:v>#N/A</c:v>
                </c:pt>
                <c:pt idx="3">
                  <c:v>5.27</c:v>
                </c:pt>
                <c:pt idx="4">
                  <c:v>#N/A</c:v>
                </c:pt>
                <c:pt idx="5">
                  <c:v>5.67</c:v>
                </c:pt>
                <c:pt idx="6">
                  <c:v>#N/A</c:v>
                </c:pt>
                <c:pt idx="7">
                  <c:v>6.12</c:v>
                </c:pt>
                <c:pt idx="8">
                  <c:v>#N/A</c:v>
                </c:pt>
                <c:pt idx="9">
                  <c:v>6.49</c:v>
                </c:pt>
              </c:numCache>
            </c:numRef>
          </c:val>
        </c:ser>
        <c:dLbls>
          <c:showLegendKey val="0"/>
          <c:showVal val="0"/>
          <c:showCatName val="0"/>
          <c:showSerName val="0"/>
          <c:showPercent val="0"/>
          <c:showBubbleSize val="0"/>
        </c:dLbls>
        <c:gapWidth val="150"/>
        <c:overlap val="100"/>
        <c:axId val="162241920"/>
        <c:axId val="162256000"/>
      </c:barChart>
      <c:catAx>
        <c:axId val="16224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56000"/>
        <c:crosses val="autoZero"/>
        <c:auto val="1"/>
        <c:lblAlgn val="ctr"/>
        <c:lblOffset val="100"/>
        <c:tickLblSkip val="1"/>
        <c:tickMarkSkip val="1"/>
        <c:noMultiLvlLbl val="0"/>
      </c:catAx>
      <c:valAx>
        <c:axId val="16225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24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315</c:v>
                </c:pt>
                <c:pt idx="5">
                  <c:v>302</c:v>
                </c:pt>
                <c:pt idx="8">
                  <c:v>342</c:v>
                </c:pt>
                <c:pt idx="11">
                  <c:v>337</c:v>
                </c:pt>
                <c:pt idx="14">
                  <c:v>350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c:v>
                </c:pt>
                <c:pt idx="3">
                  <c:v>7</c:v>
                </c:pt>
                <c:pt idx="6">
                  <c:v>3</c:v>
                </c:pt>
                <c:pt idx="9">
                  <c:v>8</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524</c:v>
                </c:pt>
                <c:pt idx="3">
                  <c:v>458</c:v>
                </c:pt>
                <c:pt idx="6">
                  <c:v>491</c:v>
                </c:pt>
                <c:pt idx="9">
                  <c:v>477</c:v>
                </c:pt>
                <c:pt idx="12">
                  <c:v>474</c:v>
                </c:pt>
              </c:numCache>
            </c:numRef>
          </c:val>
        </c:ser>
        <c:dLbls>
          <c:showLegendKey val="0"/>
          <c:showVal val="0"/>
          <c:showCatName val="0"/>
          <c:showSerName val="0"/>
          <c:showPercent val="0"/>
          <c:showBubbleSize val="0"/>
        </c:dLbls>
        <c:gapWidth val="100"/>
        <c:overlap val="100"/>
        <c:axId val="151334912"/>
        <c:axId val="15133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216</c:v>
                </c:pt>
                <c:pt idx="2">
                  <c:v>#N/A</c:v>
                </c:pt>
                <c:pt idx="3">
                  <c:v>#N/A</c:v>
                </c:pt>
                <c:pt idx="4">
                  <c:v>164</c:v>
                </c:pt>
                <c:pt idx="5">
                  <c:v>#N/A</c:v>
                </c:pt>
                <c:pt idx="6">
                  <c:v>#N/A</c:v>
                </c:pt>
                <c:pt idx="7">
                  <c:v>153</c:v>
                </c:pt>
                <c:pt idx="8">
                  <c:v>#N/A</c:v>
                </c:pt>
                <c:pt idx="9">
                  <c:v>#N/A</c:v>
                </c:pt>
                <c:pt idx="10">
                  <c:v>150</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51334912"/>
        <c:axId val="151336448"/>
      </c:lineChart>
      <c:catAx>
        <c:axId val="1513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36448"/>
        <c:crosses val="autoZero"/>
        <c:auto val="1"/>
        <c:lblAlgn val="ctr"/>
        <c:lblOffset val="100"/>
        <c:tickLblSkip val="1"/>
        <c:tickMarkSkip val="1"/>
        <c:noMultiLvlLbl val="0"/>
      </c:catAx>
      <c:valAx>
        <c:axId val="15133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3234</c:v>
                </c:pt>
                <c:pt idx="5">
                  <c:v>3167</c:v>
                </c:pt>
                <c:pt idx="8">
                  <c:v>3225</c:v>
                </c:pt>
                <c:pt idx="11">
                  <c:v>3347</c:v>
                </c:pt>
                <c:pt idx="14">
                  <c:v>3273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109</c:v>
                </c:pt>
                <c:pt idx="5">
                  <c:v>120</c:v>
                </c:pt>
                <c:pt idx="8">
                  <c:v>112</c:v>
                </c:pt>
                <c:pt idx="11">
                  <c:v>111</c:v>
                </c:pt>
                <c:pt idx="14">
                  <c:v>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2165</c:v>
                </c:pt>
                <c:pt idx="5">
                  <c:v>2572</c:v>
                </c:pt>
                <c:pt idx="8">
                  <c:v>3154</c:v>
                </c:pt>
                <c:pt idx="11">
                  <c:v>3385</c:v>
                </c:pt>
                <c:pt idx="14">
                  <c:v>3534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871</c:v>
                </c:pt>
                <c:pt idx="3">
                  <c:v>845</c:v>
                </c:pt>
                <c:pt idx="6">
                  <c:v>798</c:v>
                </c:pt>
                <c:pt idx="9">
                  <c:v>713</c:v>
                </c:pt>
                <c:pt idx="12">
                  <c:v>690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c:v>
                </c:pt>
                <c:pt idx="3">
                  <c:v>45</c:v>
                </c:pt>
                <c:pt idx="6">
                  <c:v>38</c:v>
                </c:pt>
                <c:pt idx="9">
                  <c:v>32</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c:v>
                </c:pt>
                <c:pt idx="3">
                  <c:v>97</c:v>
                </c:pt>
                <c:pt idx="6">
                  <c:v>165</c:v>
                </c:pt>
                <c:pt idx="9">
                  <c:v>131</c:v>
                </c:pt>
                <c:pt idx="12">
                  <c:v>141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4655</c:v>
                </c:pt>
                <c:pt idx="3">
                  <c:v>4596</c:v>
                </c:pt>
                <c:pt idx="6">
                  <c:v>4409</c:v>
                </c:pt>
                <c:pt idx="9">
                  <c:v>4529</c:v>
                </c:pt>
                <c:pt idx="12">
                  <c:v>4820</c:v>
                </c:pt>
              </c:numCache>
            </c:numRef>
          </c:val>
        </c:ser>
        <c:dLbls>
          <c:showLegendKey val="0"/>
          <c:showVal val="0"/>
          <c:showCatName val="0"/>
          <c:showSerName val="0"/>
          <c:showPercent val="0"/>
          <c:showBubbleSize val="0"/>
        </c:dLbls>
        <c:gapWidth val="100"/>
        <c:overlap val="100"/>
        <c:axId val="45913216"/>
        <c:axId val="4591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913216"/>
        <c:axId val="45915136"/>
      </c:lineChart>
      <c:catAx>
        <c:axId val="459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15136"/>
        <c:crosses val="autoZero"/>
        <c:auto val="1"/>
        <c:lblAlgn val="ctr"/>
        <c:lblOffset val="100"/>
        <c:tickLblSkip val="1"/>
        <c:tickMarkSkip val="1"/>
        <c:noMultiLvlLbl val="0"/>
      </c:catAx>
      <c:valAx>
        <c:axId val="4591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年度実質公債費比率は、元利償還金は前年度とほぼ同じながら、算入公債費の微増により、前年度と比べ、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公共施設高台移転事業等を予定していることから、将来的に公債費の大幅な増加を見込んでおり、起債の発行にあたっては、事業実施の適正化を図り、事業の優先順位をつけるなど、十分な精査・抑制により公債費の適正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将来負担額については、大型事業（地域振興施設建設、津波避難施設建設等）に充てた地方債の借入実行により、地方債現在高が増加しているが、充当可能基金の増などにより、引き続きマイナス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公共施設高台移転事業等を予定していることから、一般会計等にかかる地方債残高は増加し、将来負担比率も増加すると見込んでいる。今後の地方交付税の動向などにも注視し、計画的な基金の積立や地方債発行の抑制を行い、比率の抑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過疎化（平成</a:t>
          </a:r>
          <a:r>
            <a:rPr kumimoji="1" lang="en-US" altLang="ja-JP" sz="1300">
              <a:latin typeface="ＭＳ Ｐゴシック"/>
            </a:rPr>
            <a:t>27</a:t>
          </a:r>
          <a:r>
            <a:rPr kumimoji="1" lang="ja-JP" altLang="en-US" sz="1300">
              <a:latin typeface="ＭＳ Ｐゴシック"/>
            </a:rPr>
            <a:t>年１月から平成</a:t>
          </a:r>
          <a:r>
            <a:rPr kumimoji="1" lang="en-US" altLang="ja-JP" sz="1300">
              <a:latin typeface="ＭＳ Ｐゴシック"/>
            </a:rPr>
            <a:t>28</a:t>
          </a:r>
          <a:r>
            <a:rPr kumimoji="1" lang="ja-JP" altLang="en-US" sz="1300">
              <a:latin typeface="ＭＳ Ｐゴシック"/>
            </a:rPr>
            <a:t>年１月の人口減少率：▲</a:t>
          </a:r>
          <a:r>
            <a:rPr kumimoji="1" lang="en-US" altLang="ja-JP" sz="1300">
              <a:latin typeface="ＭＳ Ｐゴシック"/>
            </a:rPr>
            <a:t>2.9</a:t>
          </a:r>
          <a:r>
            <a:rPr kumimoji="1" lang="ja-JP" altLang="en-US" sz="1300">
              <a:latin typeface="ＭＳ Ｐゴシック"/>
            </a:rPr>
            <a:t>％）、高齢化（平成</a:t>
          </a:r>
          <a:r>
            <a:rPr kumimoji="1" lang="en-US" altLang="ja-JP" sz="1300">
              <a:latin typeface="ＭＳ Ｐゴシック"/>
            </a:rPr>
            <a:t>28</a:t>
          </a:r>
          <a:r>
            <a:rPr kumimoji="1" lang="ja-JP" altLang="en-US" sz="1300">
              <a:latin typeface="ＭＳ Ｐゴシック"/>
            </a:rPr>
            <a:t>年３月末の</a:t>
          </a:r>
          <a:r>
            <a:rPr kumimoji="1" lang="en-US" altLang="ja-JP" sz="1300">
              <a:latin typeface="ＭＳ Ｐゴシック"/>
            </a:rPr>
            <a:t>65</a:t>
          </a:r>
          <a:r>
            <a:rPr kumimoji="1" lang="ja-JP" altLang="en-US" sz="1300">
              <a:latin typeface="ＭＳ Ｐゴシック"/>
            </a:rPr>
            <a:t>歳以上人口比率：</a:t>
          </a:r>
          <a:r>
            <a:rPr kumimoji="1" lang="en-US" altLang="ja-JP" sz="1300">
              <a:latin typeface="ＭＳ Ｐゴシック"/>
            </a:rPr>
            <a:t>45.4</a:t>
          </a:r>
          <a:r>
            <a:rPr kumimoji="1" lang="ja-JP" altLang="en-US" sz="1300">
              <a:latin typeface="ＭＳ Ｐゴシック"/>
            </a:rPr>
            <a:t>％）の進行に加え、町内に主力となる産業がないことなどの要因で、財政基盤が弱く類似団体平均値を大きく下回っている。</a:t>
          </a:r>
          <a:endParaRPr kumimoji="1" lang="en-US" altLang="ja-JP" sz="1300">
            <a:latin typeface="ＭＳ Ｐゴシック"/>
          </a:endParaRPr>
        </a:p>
        <a:p>
          <a:r>
            <a:rPr kumimoji="1" lang="ja-JP" altLang="en-US" sz="1300">
              <a:latin typeface="ＭＳ Ｐゴシック"/>
            </a:rPr>
            <a:t>　今後の対策としては、第１次産業の育成等、税収の増加に繋がる取組を進め、財源の確保に努める。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100754</xdr:rowOff>
    </xdr:from>
    <xdr:to>
      <xdr:col>7</xdr:col>
      <xdr:colOff>152400</xdr:colOff>
      <xdr:row>44</xdr:row>
      <xdr:rowOff>100754</xdr:rowOff>
    </xdr:to>
    <xdr:cxnSp macro="">
      <xdr:nvCxnSpPr>
        <xdr:cNvPr id="67" name="直線コネクタ 66"/>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108796</xdr:rowOff>
    </xdr:to>
    <xdr:cxnSp macro="">
      <xdr:nvCxnSpPr>
        <xdr:cNvPr id="70" name="直線コネクタ 69"/>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108796</xdr:rowOff>
    </xdr:to>
    <xdr:cxnSp macro="">
      <xdr:nvCxnSpPr>
        <xdr:cNvPr id="73" name="直線コネクタ 72"/>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108796</xdr:rowOff>
    </xdr:to>
    <xdr:cxnSp macro="">
      <xdr:nvCxnSpPr>
        <xdr:cNvPr id="76" name="直線コネクタ 75"/>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49954</xdr:rowOff>
    </xdr:from>
    <xdr:to>
      <xdr:col>7</xdr:col>
      <xdr:colOff>203200</xdr:colOff>
      <xdr:row>44</xdr:row>
      <xdr:rowOff>151554</xdr:rowOff>
    </xdr:to>
    <xdr:sp macro="" textlink="">
      <xdr:nvSpPr>
        <xdr:cNvPr id="86" name="円/楕円 85"/>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117281</xdr:rowOff>
    </xdr:from>
    <xdr:ext cx="762000" cy="259045"/>
    <xdr:sp macro="" textlink="">
      <xdr:nvSpPr>
        <xdr:cNvPr id="87" name="財政力該当値テキスト"/>
        <xdr:cNvSpPr txBox="1"/>
      </xdr:nvSpPr>
      <xdr:spPr>
        <a:xfrm>
          <a:off x="5041900" y="74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57996</xdr:rowOff>
    </xdr:from>
    <xdr:to>
      <xdr:col>4</xdr:col>
      <xdr:colOff>533400</xdr:colOff>
      <xdr:row>44</xdr:row>
      <xdr:rowOff>159596</xdr:rowOff>
    </xdr:to>
    <xdr:sp macro="" textlink="">
      <xdr:nvSpPr>
        <xdr:cNvPr id="90" name="円/楕円 89"/>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144373</xdr:rowOff>
    </xdr:from>
    <xdr:ext cx="762000" cy="259045"/>
    <xdr:sp macro="" textlink="">
      <xdr:nvSpPr>
        <xdr:cNvPr id="91" name="テキスト ボックス 90"/>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経常収支比率は昨年度に比べ▲</a:t>
          </a:r>
          <a:r>
            <a:rPr kumimoji="1" lang="en-US" altLang="ja-JP" sz="1300">
              <a:latin typeface="ＭＳ Ｐゴシック"/>
            </a:rPr>
            <a:t>3.1</a:t>
          </a:r>
          <a:r>
            <a:rPr kumimoji="1" lang="ja-JP" altLang="en-US" sz="1300">
              <a:latin typeface="ＭＳ Ｐゴシック"/>
            </a:rPr>
            <a:t>％の</a:t>
          </a:r>
          <a:r>
            <a:rPr kumimoji="1" lang="en-US" altLang="ja-JP" sz="1300">
              <a:latin typeface="ＭＳ Ｐゴシック"/>
            </a:rPr>
            <a:t>88.5</a:t>
          </a:r>
          <a:r>
            <a:rPr kumimoji="1" lang="ja-JP" altLang="en-US" sz="1300">
              <a:latin typeface="ＭＳ Ｐゴシック"/>
            </a:rPr>
            <a:t>％となっており、類似団体平均値を</a:t>
          </a:r>
          <a:r>
            <a:rPr kumimoji="1" lang="en-US" altLang="ja-JP" sz="1300">
              <a:latin typeface="ＭＳ Ｐゴシック"/>
            </a:rPr>
            <a:t>9.2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減少要因としては、扶助費（</a:t>
          </a:r>
          <a:r>
            <a:rPr kumimoji="1" lang="ja-JP" altLang="ja-JP" sz="1300">
              <a:solidFill>
                <a:schemeClr val="dk1"/>
              </a:solidFill>
              <a:effectLst/>
              <a:latin typeface="+mn-lt"/>
              <a:ea typeface="+mn-ea"/>
              <a:cs typeface="+mn-cs"/>
            </a:rPr>
            <a:t>子ども医療費扶助費など</a:t>
          </a:r>
          <a:r>
            <a:rPr kumimoji="1" lang="ja-JP" altLang="en-US" sz="1300">
              <a:latin typeface="ＭＳ Ｐゴシック"/>
            </a:rPr>
            <a:t>）の減（前年比▲</a:t>
          </a:r>
          <a:r>
            <a:rPr kumimoji="1" lang="en-US" altLang="ja-JP" sz="1300">
              <a:latin typeface="ＭＳ Ｐゴシック"/>
            </a:rPr>
            <a:t>17,229</a:t>
          </a:r>
          <a:r>
            <a:rPr kumimoji="1" lang="ja-JP" altLang="en-US" sz="1300">
              <a:latin typeface="ＭＳ Ｐゴシック"/>
            </a:rPr>
            <a:t>千円）や公債費の減（前年比▲</a:t>
          </a:r>
          <a:r>
            <a:rPr kumimoji="1" lang="en-US" altLang="ja-JP" sz="1300">
              <a:latin typeface="ＭＳ Ｐゴシック"/>
            </a:rPr>
            <a:t>2,965</a:t>
          </a:r>
          <a:r>
            <a:rPr kumimoji="1" lang="ja-JP" altLang="en-US" sz="1300">
              <a:latin typeface="ＭＳ Ｐゴシック"/>
            </a:rPr>
            <a:t>千円）などがあげられる。</a:t>
          </a:r>
          <a:endParaRPr kumimoji="1" lang="en-US" altLang="ja-JP" sz="1300">
            <a:latin typeface="ＭＳ Ｐゴシック"/>
          </a:endParaRPr>
        </a:p>
        <a:p>
          <a:r>
            <a:rPr kumimoji="1" lang="ja-JP" altLang="en-US" sz="1300">
              <a:latin typeface="ＭＳ Ｐゴシック"/>
            </a:rPr>
            <a:t>　今後の地方交付税の動向については不透明であるため、より一層の徴税強化、使用料・手数料・分担金等の適正化などにより財源の確保に努めるとともに、施設の統合及び民間委託・指定管理制度の活用、定員管理の適正化などにより、さらなる経費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97155</xdr:rowOff>
    </xdr:from>
    <xdr:to>
      <xdr:col>7</xdr:col>
      <xdr:colOff>152400</xdr:colOff>
      <xdr:row>66</xdr:row>
      <xdr:rowOff>508</xdr:rowOff>
    </xdr:to>
    <xdr:cxnSp macro="">
      <xdr:nvCxnSpPr>
        <xdr:cNvPr id="128" name="直線コネクタ 127"/>
        <xdr:cNvCxnSpPr/>
      </xdr:nvCxnSpPr>
      <xdr:spPr>
        <a:xfrm flipV="1">
          <a:off x="4114800" y="11241405"/>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99568</xdr:rowOff>
    </xdr:from>
    <xdr:to>
      <xdr:col>6</xdr:col>
      <xdr:colOff>0</xdr:colOff>
      <xdr:row>66</xdr:row>
      <xdr:rowOff>508</xdr:rowOff>
    </xdr:to>
    <xdr:cxnSp macro="">
      <xdr:nvCxnSpPr>
        <xdr:cNvPr id="131" name="直線コネクタ 130"/>
        <xdr:cNvCxnSpPr/>
      </xdr:nvCxnSpPr>
      <xdr:spPr>
        <a:xfrm>
          <a:off x="3225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87503</xdr:rowOff>
    </xdr:from>
    <xdr:to>
      <xdr:col>4</xdr:col>
      <xdr:colOff>482600</xdr:colOff>
      <xdr:row>65</xdr:row>
      <xdr:rowOff>99568</xdr:rowOff>
    </xdr:to>
    <xdr:cxnSp macro="">
      <xdr:nvCxnSpPr>
        <xdr:cNvPr id="134" name="直線コネクタ 133"/>
        <xdr:cNvCxnSpPr/>
      </xdr:nvCxnSpPr>
      <xdr:spPr>
        <a:xfrm>
          <a:off x="2336800" y="112317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53721</xdr:rowOff>
    </xdr:from>
    <xdr:to>
      <xdr:col>3</xdr:col>
      <xdr:colOff>279400</xdr:colOff>
      <xdr:row>65</xdr:row>
      <xdr:rowOff>87503</xdr:rowOff>
    </xdr:to>
    <xdr:cxnSp macro="">
      <xdr:nvCxnSpPr>
        <xdr:cNvPr id="137" name="直線コネクタ 136"/>
        <xdr:cNvCxnSpPr/>
      </xdr:nvCxnSpPr>
      <xdr:spPr>
        <a:xfrm>
          <a:off x="1447800" y="1119797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46355</xdr:rowOff>
    </xdr:from>
    <xdr:to>
      <xdr:col>7</xdr:col>
      <xdr:colOff>203200</xdr:colOff>
      <xdr:row>65</xdr:row>
      <xdr:rowOff>147955</xdr:rowOff>
    </xdr:to>
    <xdr:sp macro="" textlink="">
      <xdr:nvSpPr>
        <xdr:cNvPr id="147" name="円/楕円 146"/>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18432</xdr:rowOff>
    </xdr:from>
    <xdr:ext cx="762000" cy="259045"/>
    <xdr:sp macro="" textlink="">
      <xdr:nvSpPr>
        <xdr:cNvPr id="148"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49" name="円/楕円 148"/>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0" name="テキスト ボックス 149"/>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48768</xdr:rowOff>
    </xdr:from>
    <xdr:to>
      <xdr:col>4</xdr:col>
      <xdr:colOff>533400</xdr:colOff>
      <xdr:row>65</xdr:row>
      <xdr:rowOff>150368</xdr:rowOff>
    </xdr:to>
    <xdr:sp macro="" textlink="">
      <xdr:nvSpPr>
        <xdr:cNvPr id="151" name="円/楕円 150"/>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135145</xdr:rowOff>
    </xdr:from>
    <xdr:ext cx="762000" cy="259045"/>
    <xdr:sp macro="" textlink="">
      <xdr:nvSpPr>
        <xdr:cNvPr id="152" name="テキスト ボックス 151"/>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36703</xdr:rowOff>
    </xdr:from>
    <xdr:to>
      <xdr:col>3</xdr:col>
      <xdr:colOff>330200</xdr:colOff>
      <xdr:row>65</xdr:row>
      <xdr:rowOff>138303</xdr:rowOff>
    </xdr:to>
    <xdr:sp macro="" textlink="">
      <xdr:nvSpPr>
        <xdr:cNvPr id="153" name="円/楕円 152"/>
        <xdr:cNvSpPr/>
      </xdr:nvSpPr>
      <xdr:spPr>
        <a:xfrm>
          <a:off x="2286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123080</xdr:rowOff>
    </xdr:from>
    <xdr:ext cx="762000" cy="259045"/>
    <xdr:sp macro="" textlink="">
      <xdr:nvSpPr>
        <xdr:cNvPr id="154" name="テキスト ボックス 153"/>
        <xdr:cNvSpPr txBox="1"/>
      </xdr:nvSpPr>
      <xdr:spPr>
        <a:xfrm>
          <a:off x="1955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2921</xdr:rowOff>
    </xdr:from>
    <xdr:to>
      <xdr:col>2</xdr:col>
      <xdr:colOff>127000</xdr:colOff>
      <xdr:row>65</xdr:row>
      <xdr:rowOff>104521</xdr:rowOff>
    </xdr:to>
    <xdr:sp macro="" textlink="">
      <xdr:nvSpPr>
        <xdr:cNvPr id="155" name="円/楕円 154"/>
        <xdr:cNvSpPr/>
      </xdr:nvSpPr>
      <xdr:spPr>
        <a:xfrm>
          <a:off x="1397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89298</xdr:rowOff>
    </xdr:from>
    <xdr:ext cx="762000" cy="259045"/>
    <xdr:sp macro="" textlink="">
      <xdr:nvSpPr>
        <xdr:cNvPr id="156" name="テキスト ボックス 155"/>
        <xdr:cNvSpPr txBox="1"/>
      </xdr:nvSpPr>
      <xdr:spPr>
        <a:xfrm>
          <a:off x="1066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人件費については、委員等報酬の増加により、前年度と比べ</a:t>
          </a:r>
          <a:r>
            <a:rPr kumimoji="1" lang="en-US" altLang="ja-JP" sz="1300">
              <a:latin typeface="ＭＳ Ｐゴシック"/>
            </a:rPr>
            <a:t>+4,065</a:t>
          </a:r>
          <a:r>
            <a:rPr kumimoji="1" lang="ja-JP" altLang="en-US" sz="1300">
              <a:latin typeface="ＭＳ Ｐゴシック"/>
            </a:rPr>
            <a:t>千円（</a:t>
          </a:r>
          <a:r>
            <a:rPr kumimoji="1" lang="en-US" altLang="ja-JP" sz="1300">
              <a:latin typeface="ＭＳ Ｐゴシック"/>
            </a:rPr>
            <a:t>0.6</a:t>
          </a:r>
          <a:r>
            <a:rPr kumimoji="1" lang="ja-JP" altLang="en-US" sz="1300">
              <a:latin typeface="ＭＳ Ｐゴシック"/>
            </a:rPr>
            <a:t>％）の微増となっている。</a:t>
          </a:r>
          <a:endParaRPr kumimoji="1" lang="en-US" altLang="ja-JP" sz="1300">
            <a:latin typeface="ＭＳ Ｐゴシック"/>
          </a:endParaRPr>
        </a:p>
        <a:p>
          <a:r>
            <a:rPr kumimoji="1" lang="ja-JP" altLang="en-US" sz="1300">
              <a:latin typeface="ＭＳ Ｐゴシック"/>
            </a:rPr>
            <a:t>　物件費は、埋蔵文化財発掘調査委託（▲</a:t>
          </a:r>
          <a:r>
            <a:rPr kumimoji="1" lang="en-US" altLang="ja-JP" sz="1300">
              <a:latin typeface="ＭＳ Ｐゴシック"/>
            </a:rPr>
            <a:t>66,304</a:t>
          </a:r>
          <a:r>
            <a:rPr kumimoji="1" lang="ja-JP" altLang="en-US" sz="1300">
              <a:latin typeface="ＭＳ Ｐゴシック"/>
            </a:rPr>
            <a:t>千円）等の減により、前年度と比べ、▲</a:t>
          </a:r>
          <a:r>
            <a:rPr kumimoji="1" lang="en-US" altLang="ja-JP" sz="1300">
              <a:latin typeface="ＭＳ Ｐゴシック"/>
            </a:rPr>
            <a:t>45,537</a:t>
          </a:r>
          <a:r>
            <a:rPr kumimoji="1" lang="ja-JP" altLang="en-US" sz="1300">
              <a:latin typeface="ＭＳ Ｐゴシック"/>
            </a:rPr>
            <a:t>千円（▲</a:t>
          </a:r>
          <a:r>
            <a:rPr kumimoji="1" lang="en-US" altLang="ja-JP" sz="1300">
              <a:latin typeface="ＭＳ Ｐゴシック"/>
            </a:rPr>
            <a:t>6.7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今後も引き続き定員管理の適正化に努めるとともに、行財政改革の推進により物件費等の抑制に努める。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143687</xdr:rowOff>
    </xdr:from>
    <xdr:to>
      <xdr:col>7</xdr:col>
      <xdr:colOff>152400</xdr:colOff>
      <xdr:row>81</xdr:row>
      <xdr:rowOff>143807</xdr:rowOff>
    </xdr:to>
    <xdr:cxnSp macro="">
      <xdr:nvCxnSpPr>
        <xdr:cNvPr id="190" name="直線コネクタ 189"/>
        <xdr:cNvCxnSpPr/>
      </xdr:nvCxnSpPr>
      <xdr:spPr>
        <a:xfrm>
          <a:off x="4114800" y="14031137"/>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102464</xdr:rowOff>
    </xdr:from>
    <xdr:to>
      <xdr:col>6</xdr:col>
      <xdr:colOff>0</xdr:colOff>
      <xdr:row>81</xdr:row>
      <xdr:rowOff>143687</xdr:rowOff>
    </xdr:to>
    <xdr:cxnSp macro="">
      <xdr:nvCxnSpPr>
        <xdr:cNvPr id="193" name="直線コネクタ 192"/>
        <xdr:cNvCxnSpPr/>
      </xdr:nvCxnSpPr>
      <xdr:spPr>
        <a:xfrm>
          <a:off x="3225800" y="13989914"/>
          <a:ext cx="889000" cy="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101522</xdr:rowOff>
    </xdr:from>
    <xdr:to>
      <xdr:col>4</xdr:col>
      <xdr:colOff>482600</xdr:colOff>
      <xdr:row>81</xdr:row>
      <xdr:rowOff>102464</xdr:rowOff>
    </xdr:to>
    <xdr:cxnSp macro="">
      <xdr:nvCxnSpPr>
        <xdr:cNvPr id="196" name="直線コネクタ 195"/>
        <xdr:cNvCxnSpPr/>
      </xdr:nvCxnSpPr>
      <xdr:spPr>
        <a:xfrm>
          <a:off x="2336800" y="13988972"/>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101522</xdr:rowOff>
    </xdr:from>
    <xdr:to>
      <xdr:col>3</xdr:col>
      <xdr:colOff>279400</xdr:colOff>
      <xdr:row>81</xdr:row>
      <xdr:rowOff>104315</xdr:rowOff>
    </xdr:to>
    <xdr:cxnSp macro="">
      <xdr:nvCxnSpPr>
        <xdr:cNvPr id="199" name="直線コネクタ 198"/>
        <xdr:cNvCxnSpPr/>
      </xdr:nvCxnSpPr>
      <xdr:spPr>
        <a:xfrm flipV="1">
          <a:off x="1447800" y="13988972"/>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93007</xdr:rowOff>
    </xdr:from>
    <xdr:to>
      <xdr:col>7</xdr:col>
      <xdr:colOff>203200</xdr:colOff>
      <xdr:row>82</xdr:row>
      <xdr:rowOff>23157</xdr:rowOff>
    </xdr:to>
    <xdr:sp macro="" textlink="">
      <xdr:nvSpPr>
        <xdr:cNvPr id="209" name="円/楕円 208"/>
        <xdr:cNvSpPr/>
      </xdr:nvSpPr>
      <xdr:spPr>
        <a:xfrm>
          <a:off x="4902200" y="13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14284</xdr:rowOff>
    </xdr:from>
    <xdr:ext cx="762000" cy="259045"/>
    <xdr:sp macro="" textlink="">
      <xdr:nvSpPr>
        <xdr:cNvPr id="210" name="人件費・物件費等の状況該当値テキスト"/>
        <xdr:cNvSpPr txBox="1"/>
      </xdr:nvSpPr>
      <xdr:spPr>
        <a:xfrm>
          <a:off x="5041900" y="139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286,684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92887</xdr:rowOff>
    </xdr:from>
    <xdr:to>
      <xdr:col>6</xdr:col>
      <xdr:colOff>50800</xdr:colOff>
      <xdr:row>82</xdr:row>
      <xdr:rowOff>23037</xdr:rowOff>
    </xdr:to>
    <xdr:sp macro="" textlink="">
      <xdr:nvSpPr>
        <xdr:cNvPr id="211" name="円/楕円 210"/>
        <xdr:cNvSpPr/>
      </xdr:nvSpPr>
      <xdr:spPr>
        <a:xfrm>
          <a:off x="4064000" y="139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33214</xdr:rowOff>
    </xdr:from>
    <xdr:ext cx="736600" cy="259045"/>
    <xdr:sp macro="" textlink="">
      <xdr:nvSpPr>
        <xdr:cNvPr id="212" name="テキスト ボックス 211"/>
        <xdr:cNvSpPr txBox="1"/>
      </xdr:nvSpPr>
      <xdr:spPr>
        <a:xfrm>
          <a:off x="3733800" y="13749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51664</xdr:rowOff>
    </xdr:from>
    <xdr:to>
      <xdr:col>4</xdr:col>
      <xdr:colOff>533400</xdr:colOff>
      <xdr:row>81</xdr:row>
      <xdr:rowOff>153264</xdr:rowOff>
    </xdr:to>
    <xdr:sp macro="" textlink="">
      <xdr:nvSpPr>
        <xdr:cNvPr id="213" name="円/楕円 212"/>
        <xdr:cNvSpPr/>
      </xdr:nvSpPr>
      <xdr:spPr>
        <a:xfrm>
          <a:off x="3175000" y="139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163441</xdr:rowOff>
    </xdr:from>
    <xdr:ext cx="762000" cy="259045"/>
    <xdr:sp macro="" textlink="">
      <xdr:nvSpPr>
        <xdr:cNvPr id="214" name="テキスト ボックス 213"/>
        <xdr:cNvSpPr txBox="1"/>
      </xdr:nvSpPr>
      <xdr:spPr>
        <a:xfrm>
          <a:off x="2844800" y="137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50722</xdr:rowOff>
    </xdr:from>
    <xdr:to>
      <xdr:col>3</xdr:col>
      <xdr:colOff>330200</xdr:colOff>
      <xdr:row>81</xdr:row>
      <xdr:rowOff>152322</xdr:rowOff>
    </xdr:to>
    <xdr:sp macro="" textlink="">
      <xdr:nvSpPr>
        <xdr:cNvPr id="215" name="円/楕円 214"/>
        <xdr:cNvSpPr/>
      </xdr:nvSpPr>
      <xdr:spPr>
        <a:xfrm>
          <a:off x="2286000" y="139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162499</xdr:rowOff>
    </xdr:from>
    <xdr:ext cx="762000" cy="259045"/>
    <xdr:sp macro="" textlink="">
      <xdr:nvSpPr>
        <xdr:cNvPr id="216" name="テキスト ボックス 215"/>
        <xdr:cNvSpPr txBox="1"/>
      </xdr:nvSpPr>
      <xdr:spPr>
        <a:xfrm>
          <a:off x="1955800" y="137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53515</xdr:rowOff>
    </xdr:from>
    <xdr:to>
      <xdr:col>2</xdr:col>
      <xdr:colOff>127000</xdr:colOff>
      <xdr:row>81</xdr:row>
      <xdr:rowOff>155115</xdr:rowOff>
    </xdr:to>
    <xdr:sp macro="" textlink="">
      <xdr:nvSpPr>
        <xdr:cNvPr id="217" name="円/楕円 216"/>
        <xdr:cNvSpPr/>
      </xdr:nvSpPr>
      <xdr:spPr>
        <a:xfrm>
          <a:off x="1397000" y="13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165292</xdr:rowOff>
    </xdr:from>
    <xdr:ext cx="762000" cy="259045"/>
    <xdr:sp macro="" textlink="">
      <xdr:nvSpPr>
        <xdr:cNvPr id="218" name="テキスト ボックス 217"/>
        <xdr:cNvSpPr txBox="1"/>
      </xdr:nvSpPr>
      <xdr:spPr>
        <a:xfrm>
          <a:off x="1066800" y="137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0.2</a:t>
          </a:r>
          <a:r>
            <a:rPr kumimoji="1" lang="ja-JP" altLang="en-US" sz="1300">
              <a:latin typeface="ＭＳ Ｐゴシック"/>
            </a:rPr>
            <a:t>ポイントの</a:t>
          </a:r>
          <a:r>
            <a:rPr kumimoji="1" lang="en-US" altLang="ja-JP" sz="1300">
              <a:latin typeface="ＭＳ Ｐゴシック"/>
            </a:rPr>
            <a:t>95.0</a:t>
          </a:r>
          <a:r>
            <a:rPr kumimoji="1" lang="ja-JP" altLang="en-US" sz="1300">
              <a:latin typeface="ＭＳ Ｐゴシック"/>
            </a:rPr>
            <a:t>となっており、ほぼ横ばいで推移している。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23</a:t>
          </a:r>
          <a:r>
            <a:rPr kumimoji="1" lang="ja-JP" altLang="en-US" sz="1300">
              <a:latin typeface="ＭＳ Ｐゴシック"/>
            </a:rPr>
            <a:t>年度より類似団体区分の階層が変わったため、</a:t>
          </a:r>
          <a:r>
            <a:rPr kumimoji="1" lang="ja-JP" altLang="en-US" sz="1300">
              <a:solidFill>
                <a:schemeClr val="dk1"/>
              </a:solidFill>
              <a:effectLst/>
              <a:latin typeface="+mn-lt"/>
              <a:ea typeface="+mn-ea"/>
              <a:cs typeface="+mn-cs"/>
            </a:rPr>
            <a:t>それ</a:t>
          </a:r>
          <a:r>
            <a:rPr kumimoji="1" lang="ja-JP" altLang="ja-JP" sz="1300">
              <a:solidFill>
                <a:schemeClr val="dk1"/>
              </a:solidFill>
              <a:effectLst/>
              <a:latin typeface="+mn-lt"/>
              <a:ea typeface="+mn-ea"/>
              <a:cs typeface="+mn-cs"/>
            </a:rPr>
            <a:t>以降は、</a:t>
          </a:r>
          <a:r>
            <a:rPr kumimoji="1" lang="ja-JP" altLang="en-US" sz="1300">
              <a:latin typeface="ＭＳ Ｐゴシック"/>
            </a:rPr>
            <a:t>類似団体平均値（</a:t>
          </a:r>
          <a:r>
            <a:rPr kumimoji="1" lang="en-US" altLang="ja-JP" sz="1300">
              <a:latin typeface="ＭＳ Ｐゴシック"/>
            </a:rPr>
            <a:t>H27:94.5</a:t>
          </a:r>
          <a:r>
            <a:rPr kumimoji="1" lang="ja-JP" altLang="en-US" sz="1300">
              <a:latin typeface="ＭＳ Ｐゴシック"/>
            </a:rPr>
            <a:t>）を上回った状態が続いている。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88</xdr:row>
      <xdr:rowOff>110308</xdr:rowOff>
    </xdr:to>
    <xdr:cxnSp macro="">
      <xdr:nvCxnSpPr>
        <xdr:cNvPr id="249" name="直線コネクタ 248"/>
        <xdr:cNvCxnSpPr/>
      </xdr:nvCxnSpPr>
      <xdr:spPr>
        <a:xfrm flipV="1">
          <a:off x="17018000" y="1392246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82385</xdr:rowOff>
    </xdr:from>
    <xdr:ext cx="762000" cy="259045"/>
    <xdr:sp macro="" textlink="">
      <xdr:nvSpPr>
        <xdr:cNvPr id="250" name="給与水準   （国との比較）最小値テキスト"/>
        <xdr:cNvSpPr txBox="1"/>
      </xdr:nvSpPr>
      <xdr:spPr>
        <a:xfrm>
          <a:off x="17106900" y="151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88</xdr:row>
      <xdr:rowOff>110308</xdr:rowOff>
    </xdr:from>
    <xdr:to>
      <xdr:col>24</xdr:col>
      <xdr:colOff>647700</xdr:colOff>
      <xdr:row>88</xdr:row>
      <xdr:rowOff>110308</xdr:rowOff>
    </xdr:to>
    <xdr:cxnSp macro="">
      <xdr:nvCxnSpPr>
        <xdr:cNvPr id="251" name="直線コネクタ 250"/>
        <xdr:cNvCxnSpPr/>
      </xdr:nvCxnSpPr>
      <xdr:spPr>
        <a:xfrm>
          <a:off x="16929100" y="1519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2"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3" name="直線コネクタ 252"/>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32657</xdr:rowOff>
    </xdr:from>
    <xdr:to>
      <xdr:col>24</xdr:col>
      <xdr:colOff>558800</xdr:colOff>
      <xdr:row>86</xdr:row>
      <xdr:rowOff>46445</xdr:rowOff>
    </xdr:to>
    <xdr:cxnSp macro="">
      <xdr:nvCxnSpPr>
        <xdr:cNvPr id="254" name="直線コネクタ 253"/>
        <xdr:cNvCxnSpPr/>
      </xdr:nvCxnSpPr>
      <xdr:spPr>
        <a:xfrm flipV="1">
          <a:off x="16179800" y="1477735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135363</xdr:rowOff>
    </xdr:from>
    <xdr:ext cx="762000" cy="259045"/>
    <xdr:sp macro="" textlink="">
      <xdr:nvSpPr>
        <xdr:cNvPr id="255"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162742</xdr:rowOff>
    </xdr:from>
    <xdr:to>
      <xdr:col>23</xdr:col>
      <xdr:colOff>406400</xdr:colOff>
      <xdr:row>86</xdr:row>
      <xdr:rowOff>46445</xdr:rowOff>
    </xdr:to>
    <xdr:cxnSp macro="">
      <xdr:nvCxnSpPr>
        <xdr:cNvPr id="257" name="直線コネクタ 256"/>
        <xdr:cNvCxnSpPr/>
      </xdr:nvCxnSpPr>
      <xdr:spPr>
        <a:xfrm>
          <a:off x="15290800" y="14735992"/>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58" name="フローチャート : 判断 257"/>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161670</xdr:rowOff>
    </xdr:from>
    <xdr:ext cx="736600" cy="259045"/>
    <xdr:sp macro="" textlink="">
      <xdr:nvSpPr>
        <xdr:cNvPr id="259" name="テキスト ボックス 258"/>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162742</xdr:rowOff>
    </xdr:from>
    <xdr:to>
      <xdr:col>22</xdr:col>
      <xdr:colOff>203200</xdr:colOff>
      <xdr:row>89</xdr:row>
      <xdr:rowOff>28484</xdr:rowOff>
    </xdr:to>
    <xdr:cxnSp macro="">
      <xdr:nvCxnSpPr>
        <xdr:cNvPr id="260" name="直線コネクタ 259"/>
        <xdr:cNvCxnSpPr/>
      </xdr:nvCxnSpPr>
      <xdr:spPr>
        <a:xfrm flipV="1">
          <a:off x="14401800" y="14735992"/>
          <a:ext cx="8890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42999</xdr:rowOff>
    </xdr:from>
    <xdr:to>
      <xdr:col>22</xdr:col>
      <xdr:colOff>254000</xdr:colOff>
      <xdr:row>85</xdr:row>
      <xdr:rowOff>144599</xdr:rowOff>
    </xdr:to>
    <xdr:sp macro="" textlink="">
      <xdr:nvSpPr>
        <xdr:cNvPr id="261" name="フローチャート : 判断 260"/>
        <xdr:cNvSpPr/>
      </xdr:nvSpPr>
      <xdr:spPr>
        <a:xfrm>
          <a:off x="15240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154776</xdr:rowOff>
    </xdr:from>
    <xdr:ext cx="762000" cy="259045"/>
    <xdr:sp macro="" textlink="">
      <xdr:nvSpPr>
        <xdr:cNvPr id="262" name="テキスト ボックス 261"/>
        <xdr:cNvSpPr txBox="1"/>
      </xdr:nvSpPr>
      <xdr:spPr>
        <a:xfrm>
          <a:off x="14909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7801</xdr:rowOff>
    </xdr:from>
    <xdr:to>
      <xdr:col>21</xdr:col>
      <xdr:colOff>0</xdr:colOff>
      <xdr:row>89</xdr:row>
      <xdr:rowOff>28484</xdr:rowOff>
    </xdr:to>
    <xdr:cxnSp macro="">
      <xdr:nvCxnSpPr>
        <xdr:cNvPr id="263" name="直線コネクタ 262"/>
        <xdr:cNvCxnSpPr/>
      </xdr:nvCxnSpPr>
      <xdr:spPr>
        <a:xfrm>
          <a:off x="13512800" y="152668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64" name="フローチャート : 判断 263"/>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5" name="テキスト ボックス 264"/>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31931</xdr:rowOff>
    </xdr:from>
    <xdr:to>
      <xdr:col>19</xdr:col>
      <xdr:colOff>533400</xdr:colOff>
      <xdr:row>88</xdr:row>
      <xdr:rowOff>133531</xdr:rowOff>
    </xdr:to>
    <xdr:sp macro="" textlink="">
      <xdr:nvSpPr>
        <xdr:cNvPr id="266" name="フローチャート : 判断 265"/>
        <xdr:cNvSpPr/>
      </xdr:nvSpPr>
      <xdr:spPr>
        <a:xfrm>
          <a:off x="13462000" y="151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143708</xdr:rowOff>
    </xdr:from>
    <xdr:ext cx="762000" cy="259045"/>
    <xdr:sp macro="" textlink="">
      <xdr:nvSpPr>
        <xdr:cNvPr id="267" name="テキスト ボックス 266"/>
        <xdr:cNvSpPr txBox="1"/>
      </xdr:nvSpPr>
      <xdr:spPr>
        <a:xfrm>
          <a:off x="13131800" y="148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73" name="円/楕円 272"/>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125384</xdr:rowOff>
    </xdr:from>
    <xdr:ext cx="762000" cy="259045"/>
    <xdr:sp macro="" textlink="">
      <xdr:nvSpPr>
        <xdr:cNvPr id="274"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167095</xdr:rowOff>
    </xdr:from>
    <xdr:to>
      <xdr:col>23</xdr:col>
      <xdr:colOff>457200</xdr:colOff>
      <xdr:row>86</xdr:row>
      <xdr:rowOff>97245</xdr:rowOff>
    </xdr:to>
    <xdr:sp macro="" textlink="">
      <xdr:nvSpPr>
        <xdr:cNvPr id="275" name="円/楕円 274"/>
        <xdr:cNvSpPr/>
      </xdr:nvSpPr>
      <xdr:spPr>
        <a:xfrm>
          <a:off x="16129000" y="14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82022</xdr:rowOff>
    </xdr:from>
    <xdr:ext cx="736600" cy="259045"/>
    <xdr:sp macro="" textlink="">
      <xdr:nvSpPr>
        <xdr:cNvPr id="276" name="テキスト ボックス 275"/>
        <xdr:cNvSpPr txBox="1"/>
      </xdr:nvSpPr>
      <xdr:spPr>
        <a:xfrm>
          <a:off x="15798800" y="1482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111942</xdr:rowOff>
    </xdr:from>
    <xdr:to>
      <xdr:col>22</xdr:col>
      <xdr:colOff>254000</xdr:colOff>
      <xdr:row>86</xdr:row>
      <xdr:rowOff>42092</xdr:rowOff>
    </xdr:to>
    <xdr:sp macro="" textlink="">
      <xdr:nvSpPr>
        <xdr:cNvPr id="277" name="円/楕円 276"/>
        <xdr:cNvSpPr/>
      </xdr:nvSpPr>
      <xdr:spPr>
        <a:xfrm>
          <a:off x="15240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26869</xdr:rowOff>
    </xdr:from>
    <xdr:ext cx="762000" cy="259045"/>
    <xdr:sp macro="" textlink="">
      <xdr:nvSpPr>
        <xdr:cNvPr id="278" name="テキスト ボックス 277"/>
        <xdr:cNvSpPr txBox="1"/>
      </xdr:nvSpPr>
      <xdr:spPr>
        <a:xfrm>
          <a:off x="14909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149134</xdr:rowOff>
    </xdr:from>
    <xdr:to>
      <xdr:col>21</xdr:col>
      <xdr:colOff>50800</xdr:colOff>
      <xdr:row>89</xdr:row>
      <xdr:rowOff>79284</xdr:rowOff>
    </xdr:to>
    <xdr:sp macro="" textlink="">
      <xdr:nvSpPr>
        <xdr:cNvPr id="279" name="円/楕円 278"/>
        <xdr:cNvSpPr/>
      </xdr:nvSpPr>
      <xdr:spPr>
        <a:xfrm>
          <a:off x="14351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64061</xdr:rowOff>
    </xdr:from>
    <xdr:ext cx="762000" cy="259045"/>
    <xdr:sp macro="" textlink="">
      <xdr:nvSpPr>
        <xdr:cNvPr id="280" name="テキスト ボックス 279"/>
        <xdr:cNvSpPr txBox="1"/>
      </xdr:nvSpPr>
      <xdr:spPr>
        <a:xfrm>
          <a:off x="14020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1" name="円/楕円 280"/>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2" name="テキスト ボックス 281"/>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定期的に職員採用を行っていることから、職員数は増加傾向にある。平成</a:t>
          </a:r>
          <a:r>
            <a:rPr kumimoji="1" lang="en-US" altLang="ja-JP" sz="1300">
              <a:latin typeface="ＭＳ Ｐゴシック"/>
            </a:rPr>
            <a:t>23</a:t>
          </a:r>
          <a:r>
            <a:rPr kumimoji="1" lang="ja-JP" altLang="en-US" sz="1300">
              <a:latin typeface="ＭＳ Ｐゴシック"/>
            </a:rPr>
            <a:t>年度より、類似団体区分の階層が変わったため、それ以降は類似団体平均値を下回っているが、今後も引き続き、施設の統合及び民間委託・指定管理者制度の活用、事務効率化、職員の能力向上と組織における相互協力連携の促進を図り、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31634</xdr:rowOff>
    </xdr:from>
    <xdr:to>
      <xdr:col>24</xdr:col>
      <xdr:colOff>558800</xdr:colOff>
      <xdr:row>60</xdr:row>
      <xdr:rowOff>41687</xdr:rowOff>
    </xdr:to>
    <xdr:cxnSp macro="">
      <xdr:nvCxnSpPr>
        <xdr:cNvPr id="316" name="直線コネクタ 315"/>
        <xdr:cNvCxnSpPr/>
      </xdr:nvCxnSpPr>
      <xdr:spPr>
        <a:xfrm>
          <a:off x="16179800" y="1031863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7"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20775</xdr:rowOff>
    </xdr:from>
    <xdr:to>
      <xdr:col>23</xdr:col>
      <xdr:colOff>406400</xdr:colOff>
      <xdr:row>60</xdr:row>
      <xdr:rowOff>31634</xdr:rowOff>
    </xdr:to>
    <xdr:cxnSp macro="">
      <xdr:nvCxnSpPr>
        <xdr:cNvPr id="319" name="直線コネクタ 318"/>
        <xdr:cNvCxnSpPr/>
      </xdr:nvCxnSpPr>
      <xdr:spPr>
        <a:xfrm>
          <a:off x="15290800" y="1030777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21" name="テキスト ボックス 320"/>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20775</xdr:rowOff>
    </xdr:from>
    <xdr:to>
      <xdr:col>22</xdr:col>
      <xdr:colOff>203200</xdr:colOff>
      <xdr:row>60</xdr:row>
      <xdr:rowOff>25199</xdr:rowOff>
    </xdr:to>
    <xdr:cxnSp macro="">
      <xdr:nvCxnSpPr>
        <xdr:cNvPr id="322" name="直線コネクタ 321"/>
        <xdr:cNvCxnSpPr/>
      </xdr:nvCxnSpPr>
      <xdr:spPr>
        <a:xfrm flipV="1">
          <a:off x="14401800" y="1030777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4" name="テキスト ボックス 323"/>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7503</xdr:rowOff>
    </xdr:from>
    <xdr:to>
      <xdr:col>21</xdr:col>
      <xdr:colOff>0</xdr:colOff>
      <xdr:row>60</xdr:row>
      <xdr:rowOff>25199</xdr:rowOff>
    </xdr:to>
    <xdr:cxnSp macro="">
      <xdr:nvCxnSpPr>
        <xdr:cNvPr id="325" name="直線コネクタ 324"/>
        <xdr:cNvCxnSpPr/>
      </xdr:nvCxnSpPr>
      <xdr:spPr>
        <a:xfrm>
          <a:off x="13512800" y="1029450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7" name="テキスト ボックス 326"/>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9" name="テキスト ボックス 328"/>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162337</xdr:rowOff>
    </xdr:from>
    <xdr:to>
      <xdr:col>24</xdr:col>
      <xdr:colOff>609600</xdr:colOff>
      <xdr:row>60</xdr:row>
      <xdr:rowOff>92487</xdr:rowOff>
    </xdr:to>
    <xdr:sp macro="" textlink="">
      <xdr:nvSpPr>
        <xdr:cNvPr id="335" name="円/楕円 334"/>
        <xdr:cNvSpPr/>
      </xdr:nvSpPr>
      <xdr:spPr>
        <a:xfrm>
          <a:off x="169672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7414</xdr:rowOff>
    </xdr:from>
    <xdr:ext cx="762000" cy="259045"/>
    <xdr:sp macro="" textlink="">
      <xdr:nvSpPr>
        <xdr:cNvPr id="336" name="定員管理の状況該当値テキスト"/>
        <xdr:cNvSpPr txBox="1"/>
      </xdr:nvSpPr>
      <xdr:spPr>
        <a:xfrm>
          <a:off x="17106900" y="1012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152284</xdr:rowOff>
    </xdr:from>
    <xdr:to>
      <xdr:col>23</xdr:col>
      <xdr:colOff>457200</xdr:colOff>
      <xdr:row>60</xdr:row>
      <xdr:rowOff>82434</xdr:rowOff>
    </xdr:to>
    <xdr:sp macro="" textlink="">
      <xdr:nvSpPr>
        <xdr:cNvPr id="337" name="円/楕円 336"/>
        <xdr:cNvSpPr/>
      </xdr:nvSpPr>
      <xdr:spPr>
        <a:xfrm>
          <a:off x="16129000" y="102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92611</xdr:rowOff>
    </xdr:from>
    <xdr:ext cx="736600" cy="259045"/>
    <xdr:sp macro="" textlink="">
      <xdr:nvSpPr>
        <xdr:cNvPr id="338" name="テキスト ボックス 337"/>
        <xdr:cNvSpPr txBox="1"/>
      </xdr:nvSpPr>
      <xdr:spPr>
        <a:xfrm>
          <a:off x="15798800" y="1003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141425</xdr:rowOff>
    </xdr:from>
    <xdr:to>
      <xdr:col>22</xdr:col>
      <xdr:colOff>254000</xdr:colOff>
      <xdr:row>60</xdr:row>
      <xdr:rowOff>71575</xdr:rowOff>
    </xdr:to>
    <xdr:sp macro="" textlink="">
      <xdr:nvSpPr>
        <xdr:cNvPr id="339" name="円/楕円 338"/>
        <xdr:cNvSpPr/>
      </xdr:nvSpPr>
      <xdr:spPr>
        <a:xfrm>
          <a:off x="15240000" y="102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81752</xdr:rowOff>
    </xdr:from>
    <xdr:ext cx="762000" cy="259045"/>
    <xdr:sp macro="" textlink="">
      <xdr:nvSpPr>
        <xdr:cNvPr id="340" name="テキスト ボックス 339"/>
        <xdr:cNvSpPr txBox="1"/>
      </xdr:nvSpPr>
      <xdr:spPr>
        <a:xfrm>
          <a:off x="14909800" y="1002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145849</xdr:rowOff>
    </xdr:from>
    <xdr:to>
      <xdr:col>21</xdr:col>
      <xdr:colOff>50800</xdr:colOff>
      <xdr:row>60</xdr:row>
      <xdr:rowOff>75999</xdr:rowOff>
    </xdr:to>
    <xdr:sp macro="" textlink="">
      <xdr:nvSpPr>
        <xdr:cNvPr id="341" name="円/楕円 340"/>
        <xdr:cNvSpPr/>
      </xdr:nvSpPr>
      <xdr:spPr>
        <a:xfrm>
          <a:off x="14351000" y="102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86176</xdr:rowOff>
    </xdr:from>
    <xdr:ext cx="762000" cy="259045"/>
    <xdr:sp macro="" textlink="">
      <xdr:nvSpPr>
        <xdr:cNvPr id="342" name="テキスト ボックス 341"/>
        <xdr:cNvSpPr txBox="1"/>
      </xdr:nvSpPr>
      <xdr:spPr>
        <a:xfrm>
          <a:off x="14020800" y="1003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128153</xdr:rowOff>
    </xdr:from>
    <xdr:to>
      <xdr:col>19</xdr:col>
      <xdr:colOff>533400</xdr:colOff>
      <xdr:row>60</xdr:row>
      <xdr:rowOff>58303</xdr:rowOff>
    </xdr:to>
    <xdr:sp macro="" textlink="">
      <xdr:nvSpPr>
        <xdr:cNvPr id="343" name="円/楕円 342"/>
        <xdr:cNvSpPr/>
      </xdr:nvSpPr>
      <xdr:spPr>
        <a:xfrm>
          <a:off x="13462000" y="102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68480</xdr:rowOff>
    </xdr:from>
    <xdr:ext cx="762000" cy="259045"/>
    <xdr:sp macro="" textlink="">
      <xdr:nvSpPr>
        <xdr:cNvPr id="344" name="テキスト ボックス 343"/>
        <xdr:cNvSpPr txBox="1"/>
      </xdr:nvSpPr>
      <xdr:spPr>
        <a:xfrm>
          <a:off x="13131800" y="1001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実質公債費率は、前年度比▲</a:t>
          </a:r>
          <a:r>
            <a:rPr kumimoji="1" lang="en-US" altLang="ja-JP" sz="1300">
              <a:latin typeface="ＭＳ Ｐゴシック"/>
            </a:rPr>
            <a:t>0.5</a:t>
          </a:r>
          <a:r>
            <a:rPr kumimoji="1" lang="ja-JP" altLang="en-US" sz="1300">
              <a:latin typeface="ＭＳ Ｐゴシック"/>
            </a:rPr>
            <a:t>ポイントとなっているが、類似団体平均値に比べ</a:t>
          </a:r>
          <a:r>
            <a:rPr kumimoji="1" lang="en-US" altLang="ja-JP" sz="1300">
              <a:latin typeface="ＭＳ Ｐゴシック"/>
            </a:rPr>
            <a:t>0.6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数値については適正な水準にあると考えているが、今後公共施設高台移転事業等により公債費の増加が見込まれ、実質公債費率の上昇も避けられないため、事業実施の適正化を図るとともに、世代負担を考慮しつつ地方債発行の抑制等を行い、適正な水準の維持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127000</xdr:rowOff>
    </xdr:to>
    <xdr:cxnSp macro="">
      <xdr:nvCxnSpPr>
        <xdr:cNvPr id="379" name="直線コネクタ 378"/>
        <xdr:cNvCxnSpPr/>
      </xdr:nvCxnSpPr>
      <xdr:spPr>
        <a:xfrm flipV="1">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80"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17599</xdr:rowOff>
    </xdr:to>
    <xdr:cxnSp macro="">
      <xdr:nvCxnSpPr>
        <xdr:cNvPr id="382" name="直線コネクタ 381"/>
        <xdr:cNvCxnSpPr/>
      </xdr:nvCxnSpPr>
      <xdr:spPr>
        <a:xfrm flipV="1">
          <a:off x="15290800" y="698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4" name="テキスト ボックス 38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100330</xdr:rowOff>
    </xdr:to>
    <xdr:cxnSp macro="">
      <xdr:nvCxnSpPr>
        <xdr:cNvPr id="385" name="直線コネクタ 384"/>
        <xdr:cNvCxnSpPr/>
      </xdr:nvCxnSpPr>
      <xdr:spPr>
        <a:xfrm flipV="1">
          <a:off x="14401800" y="70470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7" name="テキスト ボックス 386"/>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32294</xdr:rowOff>
    </xdr:to>
    <xdr:cxnSp macro="">
      <xdr:nvCxnSpPr>
        <xdr:cNvPr id="388" name="直線コネクタ 387"/>
        <xdr:cNvCxnSpPr/>
      </xdr:nvCxnSpPr>
      <xdr:spPr>
        <a:xfrm flipV="1">
          <a:off x="13512800" y="712978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90" name="テキスト ボックス 389"/>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2" name="テキスト ボックス 391"/>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8" name="円/楕円 397"/>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13805</xdr:rowOff>
    </xdr:from>
    <xdr:ext cx="762000" cy="259045"/>
    <xdr:sp macro="" textlink="">
      <xdr:nvSpPr>
        <xdr:cNvPr id="399"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0" name="円/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1" name="テキスト ボックス 40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2" name="円/楕円 401"/>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3" name="テキスト ボックス 402"/>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4" name="円/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5" name="テキスト ボックス 404"/>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6" name="円/楕円 405"/>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7" name="テキスト ボックス 406"/>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充当可能基金の増加等により、将来負担比率は算定されていないが、公共施設高台移転事業等を進める中で、事業実施の適正化を図り、地方債発行を抑制するなど、適正な水準の維持に努める。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31369</xdr:rowOff>
    </xdr:from>
    <xdr:to>
      <xdr:col>19</xdr:col>
      <xdr:colOff>533400</xdr:colOff>
      <xdr:row>14</xdr:row>
      <xdr:rowOff>132969</xdr:rowOff>
    </xdr:to>
    <xdr:sp macro="" textlink="">
      <xdr:nvSpPr>
        <xdr:cNvPr id="454" name="円/楕円 453"/>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117746</xdr:rowOff>
    </xdr:from>
    <xdr:ext cx="762000" cy="259045"/>
    <xdr:sp macro="" textlink="">
      <xdr:nvSpPr>
        <xdr:cNvPr id="455" name="テキスト ボックス 454"/>
        <xdr:cNvSpPr txBox="1"/>
      </xdr:nvSpPr>
      <xdr:spPr>
        <a:xfrm>
          <a:off x="13131800" y="2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人件費については、前年度比▲</a:t>
          </a:r>
          <a:r>
            <a:rPr kumimoji="1" lang="en-US" altLang="ja-JP" sz="1300">
              <a:latin typeface="ＭＳ Ｐゴシック"/>
            </a:rPr>
            <a:t>0.8</a:t>
          </a:r>
          <a:r>
            <a:rPr kumimoji="1" lang="ja-JP" altLang="en-US" sz="1300">
              <a:latin typeface="ＭＳ Ｐゴシック"/>
            </a:rPr>
            <a:t>ポイント、類似団体平均値に比べ</a:t>
          </a:r>
          <a:r>
            <a:rPr kumimoji="1" lang="en-US" altLang="ja-JP" sz="1300">
              <a:latin typeface="ＭＳ Ｐゴシック"/>
            </a:rPr>
            <a:t>1.5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今後も引き続き施設の統合及び民間委託・指定管理者制度の活用、事務の効率化、職員の能力向上と組織における相互協力連携の促進を図り、人件費の抑制に努める。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27396</xdr:rowOff>
    </xdr:to>
    <xdr:cxnSp macro="">
      <xdr:nvCxnSpPr>
        <xdr:cNvPr id="67" name="直線コネクタ 66"/>
        <xdr:cNvCxnSpPr/>
      </xdr:nvCxnSpPr>
      <xdr:spPr>
        <a:xfrm flipV="1">
          <a:off x="3987800" y="63449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166189</xdr:rowOff>
    </xdr:from>
    <xdr:to>
      <xdr:col>5</xdr:col>
      <xdr:colOff>549275</xdr:colOff>
      <xdr:row>37</xdr:row>
      <xdr:rowOff>27396</xdr:rowOff>
    </xdr:to>
    <xdr:cxnSp macro="">
      <xdr:nvCxnSpPr>
        <xdr:cNvPr id="70" name="直線コネクタ 69"/>
        <xdr:cNvCxnSpPr/>
      </xdr:nvCxnSpPr>
      <xdr:spPr>
        <a:xfrm>
          <a:off x="3098800" y="63383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166189</xdr:rowOff>
    </xdr:from>
    <xdr:to>
      <xdr:col>4</xdr:col>
      <xdr:colOff>346075</xdr:colOff>
      <xdr:row>37</xdr:row>
      <xdr:rowOff>17599</xdr:rowOff>
    </xdr:to>
    <xdr:cxnSp macro="">
      <xdr:nvCxnSpPr>
        <xdr:cNvPr id="73" name="直線コネクタ 72"/>
        <xdr:cNvCxnSpPr/>
      </xdr:nvCxnSpPr>
      <xdr:spPr>
        <a:xfrm flipV="1">
          <a:off x="2209800" y="63383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17599</xdr:rowOff>
    </xdr:to>
    <xdr:cxnSp macro="">
      <xdr:nvCxnSpPr>
        <xdr:cNvPr id="76" name="直線コネクタ 75"/>
        <xdr:cNvCxnSpPr/>
      </xdr:nvCxnSpPr>
      <xdr:spPr>
        <a:xfrm>
          <a:off x="1320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6" name="円/楕円 85"/>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7"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148046</xdr:rowOff>
    </xdr:from>
    <xdr:to>
      <xdr:col>5</xdr:col>
      <xdr:colOff>600075</xdr:colOff>
      <xdr:row>37</xdr:row>
      <xdr:rowOff>78196</xdr:rowOff>
    </xdr:to>
    <xdr:sp macro="" textlink="">
      <xdr:nvSpPr>
        <xdr:cNvPr id="88" name="円/楕円 87"/>
        <xdr:cNvSpPr/>
      </xdr:nvSpPr>
      <xdr:spPr>
        <a:xfrm>
          <a:off x="3937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88373</xdr:rowOff>
    </xdr:from>
    <xdr:ext cx="736600" cy="259045"/>
    <xdr:sp macro="" textlink="">
      <xdr:nvSpPr>
        <xdr:cNvPr id="89" name="テキスト ボックス 88"/>
        <xdr:cNvSpPr txBox="1"/>
      </xdr:nvSpPr>
      <xdr:spPr>
        <a:xfrm>
          <a:off x="3606800" y="608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115389</xdr:rowOff>
    </xdr:from>
    <xdr:to>
      <xdr:col>4</xdr:col>
      <xdr:colOff>396875</xdr:colOff>
      <xdr:row>37</xdr:row>
      <xdr:rowOff>45539</xdr:rowOff>
    </xdr:to>
    <xdr:sp macro="" textlink="">
      <xdr:nvSpPr>
        <xdr:cNvPr id="90" name="円/楕円 89"/>
        <xdr:cNvSpPr/>
      </xdr:nvSpPr>
      <xdr:spPr>
        <a:xfrm>
          <a:off x="3048000" y="6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55716</xdr:rowOff>
    </xdr:from>
    <xdr:ext cx="762000" cy="259045"/>
    <xdr:sp macro="" textlink="">
      <xdr:nvSpPr>
        <xdr:cNvPr id="91" name="テキスト ボックス 90"/>
        <xdr:cNvSpPr txBox="1"/>
      </xdr:nvSpPr>
      <xdr:spPr>
        <a:xfrm>
          <a:off x="2717800" y="605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138249</xdr:rowOff>
    </xdr:from>
    <xdr:to>
      <xdr:col>3</xdr:col>
      <xdr:colOff>193675</xdr:colOff>
      <xdr:row>37</xdr:row>
      <xdr:rowOff>68399</xdr:rowOff>
    </xdr:to>
    <xdr:sp macro="" textlink="">
      <xdr:nvSpPr>
        <xdr:cNvPr id="92" name="円/楕円 91"/>
        <xdr:cNvSpPr/>
      </xdr:nvSpPr>
      <xdr:spPr>
        <a:xfrm>
          <a:off x="2159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78576</xdr:rowOff>
    </xdr:from>
    <xdr:ext cx="762000" cy="259045"/>
    <xdr:sp macro="" textlink="">
      <xdr:nvSpPr>
        <xdr:cNvPr id="93" name="テキスト ボックス 92"/>
        <xdr:cNvSpPr txBox="1"/>
      </xdr:nvSpPr>
      <xdr:spPr>
        <a:xfrm>
          <a:off x="1828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4" name="円/楕円 93"/>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5" name="テキスト ボックス 94"/>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物件費については、前年比▲</a:t>
          </a:r>
          <a:r>
            <a:rPr kumimoji="1" lang="en-US" altLang="ja-JP" sz="1300">
              <a:latin typeface="ＭＳ Ｐゴシック"/>
            </a:rPr>
            <a:t>0.3</a:t>
          </a:r>
          <a:r>
            <a:rPr kumimoji="1" lang="ja-JP" altLang="en-US" sz="1300">
              <a:latin typeface="ＭＳ Ｐゴシック"/>
            </a:rPr>
            <a:t>ポイント、類似団体平均値に比べ</a:t>
          </a:r>
          <a:r>
            <a:rPr kumimoji="1" lang="en-US" altLang="ja-JP" sz="1300">
              <a:latin typeface="ＭＳ Ｐゴシック"/>
            </a:rPr>
            <a:t>1.7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今後は委託事業の見直しを行うなど、経常経費の削減に努める。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113284</xdr:rowOff>
    </xdr:to>
    <xdr:cxnSp macro="">
      <xdr:nvCxnSpPr>
        <xdr:cNvPr id="125" name="直線コネクタ 124"/>
        <xdr:cNvCxnSpPr/>
      </xdr:nvCxnSpPr>
      <xdr:spPr>
        <a:xfrm flipV="1">
          <a:off x="15671800" y="2842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16</xdr:row>
      <xdr:rowOff>113284</xdr:rowOff>
    </xdr:to>
    <xdr:cxnSp macro="">
      <xdr:nvCxnSpPr>
        <xdr:cNvPr id="128" name="直線コネクタ 127"/>
        <xdr:cNvCxnSpPr/>
      </xdr:nvCxnSpPr>
      <xdr:spPr>
        <a:xfrm>
          <a:off x="14782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53848</xdr:rowOff>
    </xdr:from>
    <xdr:to>
      <xdr:col>21</xdr:col>
      <xdr:colOff>361950</xdr:colOff>
      <xdr:row>16</xdr:row>
      <xdr:rowOff>67564</xdr:rowOff>
    </xdr:to>
    <xdr:cxnSp macro="">
      <xdr:nvCxnSpPr>
        <xdr:cNvPr id="131" name="直線コネクタ 130"/>
        <xdr:cNvCxnSpPr/>
      </xdr:nvCxnSpPr>
      <xdr:spPr>
        <a:xfrm>
          <a:off x="13893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53848</xdr:rowOff>
    </xdr:to>
    <xdr:cxnSp macro="">
      <xdr:nvCxnSpPr>
        <xdr:cNvPr id="134" name="直線コネクタ 133"/>
        <xdr:cNvCxnSpPr/>
      </xdr:nvCxnSpPr>
      <xdr:spPr>
        <a:xfrm>
          <a:off x="13004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48768</xdr:rowOff>
    </xdr:from>
    <xdr:to>
      <xdr:col>24</xdr:col>
      <xdr:colOff>82550</xdr:colOff>
      <xdr:row>16</xdr:row>
      <xdr:rowOff>150368</xdr:rowOff>
    </xdr:to>
    <xdr:sp macro="" textlink="">
      <xdr:nvSpPr>
        <xdr:cNvPr id="144" name="円/楕円 143"/>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65295</xdr:rowOff>
    </xdr:from>
    <xdr:ext cx="762000" cy="259045"/>
    <xdr:sp macro="" textlink="">
      <xdr:nvSpPr>
        <xdr:cNvPr id="145" name="物件費該当値テキスト"/>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62484</xdr:rowOff>
    </xdr:from>
    <xdr:to>
      <xdr:col>22</xdr:col>
      <xdr:colOff>615950</xdr:colOff>
      <xdr:row>16</xdr:row>
      <xdr:rowOff>164084</xdr:rowOff>
    </xdr:to>
    <xdr:sp macro="" textlink="">
      <xdr:nvSpPr>
        <xdr:cNvPr id="146" name="円/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2811</xdr:rowOff>
    </xdr:from>
    <xdr:ext cx="736600" cy="259045"/>
    <xdr:sp macro="" textlink="">
      <xdr:nvSpPr>
        <xdr:cNvPr id="147" name="テキスト ボックス 146"/>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48" name="円/楕円 147"/>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128541</xdr:rowOff>
    </xdr:from>
    <xdr:ext cx="762000" cy="259045"/>
    <xdr:sp macro="" textlink="">
      <xdr:nvSpPr>
        <xdr:cNvPr id="149" name="テキスト ボックス 148"/>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xdr:rowOff>
    </xdr:from>
    <xdr:to>
      <xdr:col>20</xdr:col>
      <xdr:colOff>209550</xdr:colOff>
      <xdr:row>16</xdr:row>
      <xdr:rowOff>104648</xdr:rowOff>
    </xdr:to>
    <xdr:sp macro="" textlink="">
      <xdr:nvSpPr>
        <xdr:cNvPr id="150" name="円/楕円 149"/>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114825</xdr:rowOff>
    </xdr:from>
    <xdr:ext cx="762000" cy="259045"/>
    <xdr:sp macro="" textlink="">
      <xdr:nvSpPr>
        <xdr:cNvPr id="151" name="テキスト ボックス 150"/>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2" name="円/楕円 151"/>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3" name="テキスト ボックス 15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扶助費については、類似団体平均値を</a:t>
          </a:r>
          <a:r>
            <a:rPr kumimoji="1" lang="en-US" altLang="ja-JP" sz="1300">
              <a:latin typeface="ＭＳ Ｐゴシック"/>
            </a:rPr>
            <a:t>1.3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障害福祉サービスの多様化や高齢化の進行により年々増加傾向にあるため、町単独事業の見直しを行うなど、今後も引き続き健全な財政運営に努める。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50800</xdr:rowOff>
    </xdr:to>
    <xdr:cxnSp macro="">
      <xdr:nvCxnSpPr>
        <xdr:cNvPr id="185" name="直線コネクタ 184"/>
        <xdr:cNvCxnSpPr/>
      </xdr:nvCxnSpPr>
      <xdr:spPr>
        <a:xfrm>
          <a:off x="3987800" y="9823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88" name="直線コネクタ 187"/>
        <xdr:cNvCxnSpPr/>
      </xdr:nvCxnSpPr>
      <xdr:spPr>
        <a:xfrm>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31750</xdr:rowOff>
    </xdr:to>
    <xdr:cxnSp macro="">
      <xdr:nvCxnSpPr>
        <xdr:cNvPr id="191" name="直線コネクタ 190"/>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57</xdr:row>
      <xdr:rowOff>31750</xdr:rowOff>
    </xdr:to>
    <xdr:cxnSp macro="">
      <xdr:nvCxnSpPr>
        <xdr:cNvPr id="194" name="直線コネクタ 193"/>
        <xdr:cNvCxnSpPr/>
      </xdr:nvCxnSpPr>
      <xdr:spPr>
        <a:xfrm>
          <a:off x="1320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4" name="円/楕円 203"/>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5"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6" name="円/楕円 205"/>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7" name="テキスト ボックス 206"/>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8" name="円/楕円 207"/>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9" name="テキスト ボックス 208"/>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0" name="円/楕円 209"/>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1" name="テキスト ボックス 21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2" name="円/楕円 211"/>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3" name="テキスト ボックス 21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その他については、前年度比▲</a:t>
          </a:r>
          <a:r>
            <a:rPr kumimoji="1" lang="en-US" altLang="ja-JP" sz="1300">
              <a:latin typeface="ＭＳ Ｐゴシック"/>
            </a:rPr>
            <a:t>1.8</a:t>
          </a:r>
          <a:r>
            <a:rPr kumimoji="1" lang="ja-JP" altLang="en-US" sz="1300">
              <a:latin typeface="ＭＳ Ｐゴシック"/>
            </a:rPr>
            <a:t>ポイント、類似団体平均値に比べ、</a:t>
          </a:r>
          <a:r>
            <a:rPr kumimoji="1" lang="en-US" altLang="ja-JP" sz="1300">
              <a:latin typeface="ＭＳ Ｐゴシック"/>
            </a:rPr>
            <a:t>0.6</a:t>
          </a:r>
          <a:r>
            <a:rPr kumimoji="1" lang="ja-JP" altLang="en-US" sz="1300">
              <a:latin typeface="ＭＳ Ｐゴシック"/>
            </a:rPr>
            <a:t>ポイント下回っている。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90424</xdr:rowOff>
    </xdr:to>
    <xdr:cxnSp macro="">
      <xdr:nvCxnSpPr>
        <xdr:cNvPr id="243" name="直線コネクタ 242"/>
        <xdr:cNvCxnSpPr/>
      </xdr:nvCxnSpPr>
      <xdr:spPr>
        <a:xfrm flipV="1">
          <a:off x="15671800" y="96093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90424</xdr:rowOff>
    </xdr:to>
    <xdr:cxnSp macro="">
      <xdr:nvCxnSpPr>
        <xdr:cNvPr id="246" name="直線コネクタ 245"/>
        <xdr:cNvCxnSpPr/>
      </xdr:nvCxnSpPr>
      <xdr:spPr>
        <a:xfrm>
          <a:off x="14782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108712</xdr:rowOff>
    </xdr:to>
    <xdr:cxnSp macro="">
      <xdr:nvCxnSpPr>
        <xdr:cNvPr id="249" name="直線コネクタ 248"/>
        <xdr:cNvCxnSpPr/>
      </xdr:nvCxnSpPr>
      <xdr:spPr>
        <a:xfrm flipV="1">
          <a:off x="13893800" y="9673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108712</xdr:rowOff>
    </xdr:to>
    <xdr:cxnSp macro="">
      <xdr:nvCxnSpPr>
        <xdr:cNvPr id="252" name="直線コネクタ 251"/>
        <xdr:cNvCxnSpPr/>
      </xdr:nvCxnSpPr>
      <xdr:spPr>
        <a:xfrm>
          <a:off x="13004800" y="9641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62" name="円/楕円 261"/>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63"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4" name="円/楕円 263"/>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5" name="テキスト ボックス 264"/>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6" name="円/楕円 265"/>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67" name="テキスト ボックス 266"/>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68" name="円/楕円 267"/>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144289</xdr:rowOff>
    </xdr:from>
    <xdr:ext cx="762000" cy="259045"/>
    <xdr:sp macro="" textlink="">
      <xdr:nvSpPr>
        <xdr:cNvPr id="269" name="テキスト ボックス 268"/>
        <xdr:cNvSpPr txBox="1"/>
      </xdr:nvSpPr>
      <xdr:spPr>
        <a:xfrm>
          <a:off x="13512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0" name="円/楕円 269"/>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75709</xdr:rowOff>
    </xdr:from>
    <xdr:ext cx="762000" cy="259045"/>
    <xdr:sp macro="" textlink="">
      <xdr:nvSpPr>
        <xdr:cNvPr id="271" name="テキスト ボックス 270"/>
        <xdr:cNvSpPr txBox="1"/>
      </xdr:nvSpPr>
      <xdr:spPr>
        <a:xfrm>
          <a:off x="12623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補助費等については、前年度比</a:t>
          </a:r>
          <a:r>
            <a:rPr kumimoji="1" lang="en-US" altLang="ja-JP" sz="1300">
              <a:latin typeface="ＭＳ Ｐゴシック"/>
            </a:rPr>
            <a:t>+0.8</a:t>
          </a:r>
          <a:r>
            <a:rPr kumimoji="1" lang="ja-JP" altLang="en-US" sz="1300">
              <a:latin typeface="ＭＳ Ｐゴシック"/>
            </a:rPr>
            <a:t>ポイント、類似団体平均値に比べ</a:t>
          </a:r>
          <a:r>
            <a:rPr kumimoji="1" lang="en-US" altLang="ja-JP" sz="1300">
              <a:latin typeface="ＭＳ Ｐゴシック"/>
            </a:rPr>
            <a:t>9.1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各種団体等への補助金については、ここ数年は減少傾向にあるが、病院事業の経営状況が芳しくないことから、病院事業会計補助金の比率が高くなっており、町財政を圧迫しかねない状況にある。病院事業においては、経費節減に努めるなど、改善に向けた対策を検討し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163576</xdr:rowOff>
    </xdr:from>
    <xdr:to>
      <xdr:col>24</xdr:col>
      <xdr:colOff>31750</xdr:colOff>
      <xdr:row>39</xdr:row>
      <xdr:rowOff>28702</xdr:rowOff>
    </xdr:to>
    <xdr:cxnSp macro="">
      <xdr:nvCxnSpPr>
        <xdr:cNvPr id="301" name="直線コネクタ 300"/>
        <xdr:cNvCxnSpPr/>
      </xdr:nvCxnSpPr>
      <xdr:spPr>
        <a:xfrm>
          <a:off x="15671800" y="6678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38</xdr:row>
      <xdr:rowOff>163576</xdr:rowOff>
    </xdr:to>
    <xdr:cxnSp macro="">
      <xdr:nvCxnSpPr>
        <xdr:cNvPr id="304" name="直線コネクタ 303"/>
        <xdr:cNvCxnSpPr/>
      </xdr:nvCxnSpPr>
      <xdr:spPr>
        <a:xfrm>
          <a:off x="14782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127000</xdr:rowOff>
    </xdr:to>
    <xdr:cxnSp macro="">
      <xdr:nvCxnSpPr>
        <xdr:cNvPr id="307" name="直線コネクタ 306"/>
        <xdr:cNvCxnSpPr/>
      </xdr:nvCxnSpPr>
      <xdr:spPr>
        <a:xfrm>
          <a:off x="13893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90424</xdr:rowOff>
    </xdr:to>
    <xdr:cxnSp macro="">
      <xdr:nvCxnSpPr>
        <xdr:cNvPr id="310" name="直線コネクタ 309"/>
        <xdr:cNvCxnSpPr/>
      </xdr:nvCxnSpPr>
      <xdr:spPr>
        <a:xfrm>
          <a:off x="13004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20" name="円/楕円 319"/>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121429</xdr:rowOff>
    </xdr:from>
    <xdr:ext cx="762000" cy="259045"/>
    <xdr:sp macro="" textlink="">
      <xdr:nvSpPr>
        <xdr:cNvPr id="321" name="補助費等該当値テキスト"/>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2" name="円/楕円 321"/>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23" name="テキスト ボックス 322"/>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4" name="円/楕円 323"/>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25" name="テキスト ボックス 324"/>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26" name="円/楕円 32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27" name="テキスト ボックス 32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28" name="円/楕円 327"/>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29" name="テキスト ボックス 328"/>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公債費については、類似団体平均値を</a:t>
          </a:r>
          <a:r>
            <a:rPr kumimoji="1" lang="en-US" altLang="ja-JP" sz="1300">
              <a:latin typeface="ＭＳ Ｐゴシック"/>
            </a:rPr>
            <a:t>2.6</a:t>
          </a:r>
          <a:r>
            <a:rPr kumimoji="1" lang="ja-JP" altLang="en-US" sz="1300">
              <a:latin typeface="ＭＳ Ｐゴシック"/>
            </a:rPr>
            <a:t>ポイント上回っているが、大型事業の償還終了などにより元利償還金は減少傾向にある。</a:t>
          </a:r>
          <a:endParaRPr kumimoji="1" lang="en-US" altLang="ja-JP" sz="1300">
            <a:latin typeface="ＭＳ Ｐゴシック"/>
          </a:endParaRPr>
        </a:p>
        <a:p>
          <a:r>
            <a:rPr kumimoji="1" lang="ja-JP" altLang="en-US" sz="1300">
              <a:latin typeface="ＭＳ Ｐゴシック"/>
            </a:rPr>
            <a:t>　しかし今後は公共施設高台移転事業等により公債費の大幅な増加を見込んでいる。起債の発行にあたっては、事業実施の十分な精査・抑制により公債費の適正化に努める。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43180</xdr:rowOff>
    </xdr:to>
    <xdr:cxnSp macro="">
      <xdr:nvCxnSpPr>
        <xdr:cNvPr id="361" name="直線コネクタ 360"/>
        <xdr:cNvCxnSpPr/>
      </xdr:nvCxnSpPr>
      <xdr:spPr>
        <a:xfrm flipV="1">
          <a:off x="3987800" y="13206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43180</xdr:rowOff>
    </xdr:from>
    <xdr:to>
      <xdr:col>5</xdr:col>
      <xdr:colOff>549275</xdr:colOff>
      <xdr:row>77</xdr:row>
      <xdr:rowOff>54611</xdr:rowOff>
    </xdr:to>
    <xdr:cxnSp macro="">
      <xdr:nvCxnSpPr>
        <xdr:cNvPr id="364" name="直線コネクタ 363"/>
        <xdr:cNvCxnSpPr/>
      </xdr:nvCxnSpPr>
      <xdr:spPr>
        <a:xfrm flipV="1">
          <a:off x="3098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54611</xdr:rowOff>
    </xdr:to>
    <xdr:cxnSp macro="">
      <xdr:nvCxnSpPr>
        <xdr:cNvPr id="367" name="直線コネクタ 366"/>
        <xdr:cNvCxnSpPr/>
      </xdr:nvCxnSpPr>
      <xdr:spPr>
        <a:xfrm>
          <a:off x="2209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107950</xdr:rowOff>
    </xdr:to>
    <xdr:cxnSp macro="">
      <xdr:nvCxnSpPr>
        <xdr:cNvPr id="370" name="直線コネクタ 369"/>
        <xdr:cNvCxnSpPr/>
      </xdr:nvCxnSpPr>
      <xdr:spPr>
        <a:xfrm flipV="1">
          <a:off x="1320800" y="13221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80" name="円/楕円 379"/>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97807</xdr:rowOff>
    </xdr:from>
    <xdr:ext cx="762000" cy="259045"/>
    <xdr:sp macro="" textlink="">
      <xdr:nvSpPr>
        <xdr:cNvPr id="381"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163830</xdr:rowOff>
    </xdr:from>
    <xdr:to>
      <xdr:col>5</xdr:col>
      <xdr:colOff>600075</xdr:colOff>
      <xdr:row>77</xdr:row>
      <xdr:rowOff>93980</xdr:rowOff>
    </xdr:to>
    <xdr:sp macro="" textlink="">
      <xdr:nvSpPr>
        <xdr:cNvPr id="382" name="円/楕円 381"/>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78757</xdr:rowOff>
    </xdr:from>
    <xdr:ext cx="736600" cy="259045"/>
    <xdr:sp macro="" textlink="">
      <xdr:nvSpPr>
        <xdr:cNvPr id="383" name="テキスト ボックス 382"/>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84" name="円/楕円 383"/>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140970</xdr:rowOff>
    </xdr:from>
    <xdr:to>
      <xdr:col>3</xdr:col>
      <xdr:colOff>193675</xdr:colOff>
      <xdr:row>77</xdr:row>
      <xdr:rowOff>71120</xdr:rowOff>
    </xdr:to>
    <xdr:sp macro="" textlink="">
      <xdr:nvSpPr>
        <xdr:cNvPr id="386" name="円/楕円 385"/>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87" name="テキスト ボックス 386"/>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8" name="円/楕円 387"/>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9" name="テキスト ボックス 388"/>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公債費以外について、前年度比▲</a:t>
          </a:r>
          <a:r>
            <a:rPr kumimoji="1" lang="en-US" altLang="ja-JP" sz="1300">
              <a:latin typeface="ＭＳ Ｐゴシック"/>
            </a:rPr>
            <a:t>2.1</a:t>
          </a:r>
          <a:r>
            <a:rPr kumimoji="1" lang="ja-JP" altLang="en-US" sz="1300">
              <a:latin typeface="ＭＳ Ｐゴシック"/>
            </a:rPr>
            <a:t>ポイント、類似団体平均値に比べ</a:t>
          </a:r>
          <a:r>
            <a:rPr kumimoji="1" lang="en-US" altLang="ja-JP" sz="1300">
              <a:latin typeface="ＭＳ Ｐゴシック"/>
            </a:rPr>
            <a:t>6.6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性質別では、扶助費及び補助費等が類似団体平均値を上回る結果となった。特に病院事業会計補助金等の割合が突出している。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51888</xdr:rowOff>
    </xdr:from>
    <xdr:to>
      <xdr:col>24</xdr:col>
      <xdr:colOff>31750</xdr:colOff>
      <xdr:row>80</xdr:row>
      <xdr:rowOff>120469</xdr:rowOff>
    </xdr:to>
    <xdr:cxnSp macro="">
      <xdr:nvCxnSpPr>
        <xdr:cNvPr id="424" name="直線コネクタ 423"/>
        <xdr:cNvCxnSpPr/>
      </xdr:nvCxnSpPr>
      <xdr:spPr>
        <a:xfrm flipV="1">
          <a:off x="15671800" y="137678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120469</xdr:rowOff>
    </xdr:to>
    <xdr:cxnSp macro="">
      <xdr:nvCxnSpPr>
        <xdr:cNvPr id="427" name="直線コネクタ 426"/>
        <xdr:cNvCxnSpPr/>
      </xdr:nvCxnSpPr>
      <xdr:spPr>
        <a:xfrm>
          <a:off x="14782800" y="137287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25763</xdr:rowOff>
    </xdr:to>
    <xdr:cxnSp macro="">
      <xdr:nvCxnSpPr>
        <xdr:cNvPr id="430" name="直線コネクタ 429"/>
        <xdr:cNvCxnSpPr/>
      </xdr:nvCxnSpPr>
      <xdr:spPr>
        <a:xfrm flipV="1">
          <a:off x="13893800" y="13728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76381</xdr:rowOff>
    </xdr:from>
    <xdr:to>
      <xdr:col>20</xdr:col>
      <xdr:colOff>158750</xdr:colOff>
      <xdr:row>80</xdr:row>
      <xdr:rowOff>25763</xdr:rowOff>
    </xdr:to>
    <xdr:cxnSp macro="">
      <xdr:nvCxnSpPr>
        <xdr:cNvPr id="433" name="直線コネクタ 432"/>
        <xdr:cNvCxnSpPr/>
      </xdr:nvCxnSpPr>
      <xdr:spPr>
        <a:xfrm>
          <a:off x="13004800" y="1362093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1088</xdr:rowOff>
    </xdr:from>
    <xdr:to>
      <xdr:col>24</xdr:col>
      <xdr:colOff>82550</xdr:colOff>
      <xdr:row>80</xdr:row>
      <xdr:rowOff>102688</xdr:rowOff>
    </xdr:to>
    <xdr:sp macro="" textlink="">
      <xdr:nvSpPr>
        <xdr:cNvPr id="443" name="円/楕円 442"/>
        <xdr:cNvSpPr/>
      </xdr:nvSpPr>
      <xdr:spPr>
        <a:xfrm>
          <a:off x="164592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144615</xdr:rowOff>
    </xdr:from>
    <xdr:ext cx="762000" cy="259045"/>
    <xdr:sp macro="" textlink="">
      <xdr:nvSpPr>
        <xdr:cNvPr id="444" name="公債費以外該当値テキスト"/>
        <xdr:cNvSpPr txBox="1"/>
      </xdr:nvSpPr>
      <xdr:spPr>
        <a:xfrm>
          <a:off x="165989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69669</xdr:rowOff>
    </xdr:from>
    <xdr:to>
      <xdr:col>22</xdr:col>
      <xdr:colOff>615950</xdr:colOff>
      <xdr:row>80</xdr:row>
      <xdr:rowOff>171269</xdr:rowOff>
    </xdr:to>
    <xdr:sp macro="" textlink="">
      <xdr:nvSpPr>
        <xdr:cNvPr id="445" name="円/楕円 444"/>
        <xdr:cNvSpPr/>
      </xdr:nvSpPr>
      <xdr:spPr>
        <a:xfrm>
          <a:off x="15621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156046</xdr:rowOff>
    </xdr:from>
    <xdr:ext cx="736600" cy="259045"/>
    <xdr:sp macro="" textlink="">
      <xdr:nvSpPr>
        <xdr:cNvPr id="446" name="テキスト ボックス 445"/>
        <xdr:cNvSpPr txBox="1"/>
      </xdr:nvSpPr>
      <xdr:spPr>
        <a:xfrm>
          <a:off x="15290800" y="1387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7" name="円/楕円 446"/>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8" name="テキスト ボックス 447"/>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146413</xdr:rowOff>
    </xdr:from>
    <xdr:to>
      <xdr:col>20</xdr:col>
      <xdr:colOff>209550</xdr:colOff>
      <xdr:row>80</xdr:row>
      <xdr:rowOff>76563</xdr:rowOff>
    </xdr:to>
    <xdr:sp macro="" textlink="">
      <xdr:nvSpPr>
        <xdr:cNvPr id="449" name="円/楕円 448"/>
        <xdr:cNvSpPr/>
      </xdr:nvSpPr>
      <xdr:spPr>
        <a:xfrm>
          <a:off x="13843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61340</xdr:rowOff>
    </xdr:from>
    <xdr:ext cx="762000" cy="259045"/>
    <xdr:sp macro="" textlink="">
      <xdr:nvSpPr>
        <xdr:cNvPr id="450" name="テキスト ボックス 449"/>
        <xdr:cNvSpPr txBox="1"/>
      </xdr:nvSpPr>
      <xdr:spPr>
        <a:xfrm>
          <a:off x="13512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25581</xdr:rowOff>
    </xdr:from>
    <xdr:to>
      <xdr:col>19</xdr:col>
      <xdr:colOff>6350</xdr:colOff>
      <xdr:row>79</xdr:row>
      <xdr:rowOff>127181</xdr:rowOff>
    </xdr:to>
    <xdr:sp macro="" textlink="">
      <xdr:nvSpPr>
        <xdr:cNvPr id="451" name="円/楕円 450"/>
        <xdr:cNvSpPr/>
      </xdr:nvSpPr>
      <xdr:spPr>
        <a:xfrm>
          <a:off x="12954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111958</xdr:rowOff>
    </xdr:from>
    <xdr:ext cx="762000" cy="259045"/>
    <xdr:sp macro="" textlink="">
      <xdr:nvSpPr>
        <xdr:cNvPr id="452" name="テキスト ボックス 451"/>
        <xdr:cNvSpPr txBox="1"/>
      </xdr:nvSpPr>
      <xdr:spPr>
        <a:xfrm>
          <a:off x="12623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和歌山県すさみ町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125038</xdr:rowOff>
    </xdr:from>
    <xdr:to>
      <xdr:col>4</xdr:col>
      <xdr:colOff>1117600</xdr:colOff>
      <xdr:row>18</xdr:row>
      <xdr:rowOff>125809</xdr:rowOff>
    </xdr:to>
    <xdr:cxnSp macro="">
      <xdr:nvCxnSpPr>
        <xdr:cNvPr id="49" name="直線コネクタ 48"/>
        <xdr:cNvCxnSpPr/>
      </xdr:nvCxnSpPr>
      <xdr:spPr bwMode="auto">
        <a:xfrm>
          <a:off x="5003800" y="3258763"/>
          <a:ext cx="647700" cy="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125038</xdr:rowOff>
    </xdr:from>
    <xdr:to>
      <xdr:col>4</xdr:col>
      <xdr:colOff>469900</xdr:colOff>
      <xdr:row>18</xdr:row>
      <xdr:rowOff>156438</xdr:rowOff>
    </xdr:to>
    <xdr:cxnSp macro="">
      <xdr:nvCxnSpPr>
        <xdr:cNvPr id="52" name="直線コネクタ 51"/>
        <xdr:cNvCxnSpPr/>
      </xdr:nvCxnSpPr>
      <xdr:spPr bwMode="auto">
        <a:xfrm flipV="1">
          <a:off x="4305300" y="3258763"/>
          <a:ext cx="698500" cy="3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149772</xdr:rowOff>
    </xdr:from>
    <xdr:to>
      <xdr:col>3</xdr:col>
      <xdr:colOff>904875</xdr:colOff>
      <xdr:row>18</xdr:row>
      <xdr:rowOff>156438</xdr:rowOff>
    </xdr:to>
    <xdr:cxnSp macro="">
      <xdr:nvCxnSpPr>
        <xdr:cNvPr id="55" name="直線コネクタ 54"/>
        <xdr:cNvCxnSpPr/>
      </xdr:nvCxnSpPr>
      <xdr:spPr bwMode="auto">
        <a:xfrm>
          <a:off x="3606800" y="3283497"/>
          <a:ext cx="698500" cy="6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149772</xdr:rowOff>
    </xdr:from>
    <xdr:to>
      <xdr:col>3</xdr:col>
      <xdr:colOff>206375</xdr:colOff>
      <xdr:row>18</xdr:row>
      <xdr:rowOff>151995</xdr:rowOff>
    </xdr:to>
    <xdr:cxnSp macro="">
      <xdr:nvCxnSpPr>
        <xdr:cNvPr id="58" name="直線コネクタ 57"/>
        <xdr:cNvCxnSpPr/>
      </xdr:nvCxnSpPr>
      <xdr:spPr bwMode="auto">
        <a:xfrm flipV="1">
          <a:off x="2908300" y="3283497"/>
          <a:ext cx="698500" cy="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75009</xdr:rowOff>
    </xdr:from>
    <xdr:to>
      <xdr:col>5</xdr:col>
      <xdr:colOff>34925</xdr:colOff>
      <xdr:row>19</xdr:row>
      <xdr:rowOff>5159</xdr:rowOff>
    </xdr:to>
    <xdr:sp macro="" textlink="">
      <xdr:nvSpPr>
        <xdr:cNvPr id="68" name="円/楕円 67"/>
        <xdr:cNvSpPr/>
      </xdr:nvSpPr>
      <xdr:spPr bwMode="auto">
        <a:xfrm>
          <a:off x="5600700" y="320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155036</xdr:rowOff>
    </xdr:from>
    <xdr:ext cx="762000" cy="259045"/>
    <xdr:sp macro="" textlink="">
      <xdr:nvSpPr>
        <xdr:cNvPr id="69" name="人口1人当たり決算額の推移該当値テキスト130"/>
        <xdr:cNvSpPr txBox="1"/>
      </xdr:nvSpPr>
      <xdr:spPr>
        <a:xfrm>
          <a:off x="5740400" y="31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74238</xdr:rowOff>
    </xdr:from>
    <xdr:to>
      <xdr:col>4</xdr:col>
      <xdr:colOff>520700</xdr:colOff>
      <xdr:row>19</xdr:row>
      <xdr:rowOff>4388</xdr:rowOff>
    </xdr:to>
    <xdr:sp macro="" textlink="">
      <xdr:nvSpPr>
        <xdr:cNvPr id="70" name="円/楕円 69"/>
        <xdr:cNvSpPr/>
      </xdr:nvSpPr>
      <xdr:spPr bwMode="auto">
        <a:xfrm>
          <a:off x="4953000" y="320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160615</xdr:rowOff>
    </xdr:from>
    <xdr:ext cx="736600" cy="259045"/>
    <xdr:sp macro="" textlink="">
      <xdr:nvSpPr>
        <xdr:cNvPr id="71" name="テキスト ボックス 70"/>
        <xdr:cNvSpPr txBox="1"/>
      </xdr:nvSpPr>
      <xdr:spPr>
        <a:xfrm>
          <a:off x="4622800" y="329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105638</xdr:rowOff>
    </xdr:from>
    <xdr:to>
      <xdr:col>3</xdr:col>
      <xdr:colOff>955675</xdr:colOff>
      <xdr:row>19</xdr:row>
      <xdr:rowOff>35788</xdr:rowOff>
    </xdr:to>
    <xdr:sp macro="" textlink="">
      <xdr:nvSpPr>
        <xdr:cNvPr id="72" name="円/楕円 71"/>
        <xdr:cNvSpPr/>
      </xdr:nvSpPr>
      <xdr:spPr bwMode="auto">
        <a:xfrm>
          <a:off x="4254500" y="323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20565</xdr:rowOff>
    </xdr:from>
    <xdr:ext cx="762000" cy="259045"/>
    <xdr:sp macro="" textlink="">
      <xdr:nvSpPr>
        <xdr:cNvPr id="73" name="テキスト ボックス 72"/>
        <xdr:cNvSpPr txBox="1"/>
      </xdr:nvSpPr>
      <xdr:spPr>
        <a:xfrm>
          <a:off x="3924300" y="332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98972</xdr:rowOff>
    </xdr:from>
    <xdr:to>
      <xdr:col>3</xdr:col>
      <xdr:colOff>257175</xdr:colOff>
      <xdr:row>19</xdr:row>
      <xdr:rowOff>29122</xdr:rowOff>
    </xdr:to>
    <xdr:sp macro="" textlink="">
      <xdr:nvSpPr>
        <xdr:cNvPr id="74" name="円/楕円 73"/>
        <xdr:cNvSpPr/>
      </xdr:nvSpPr>
      <xdr:spPr bwMode="auto">
        <a:xfrm>
          <a:off x="3556000" y="323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13899</xdr:rowOff>
    </xdr:from>
    <xdr:ext cx="762000" cy="259045"/>
    <xdr:sp macro="" textlink="">
      <xdr:nvSpPr>
        <xdr:cNvPr id="75" name="テキスト ボックス 74"/>
        <xdr:cNvSpPr txBox="1"/>
      </xdr:nvSpPr>
      <xdr:spPr>
        <a:xfrm>
          <a:off x="3225800" y="331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101196</xdr:rowOff>
    </xdr:from>
    <xdr:to>
      <xdr:col>2</xdr:col>
      <xdr:colOff>692150</xdr:colOff>
      <xdr:row>19</xdr:row>
      <xdr:rowOff>31345</xdr:rowOff>
    </xdr:to>
    <xdr:sp macro="" textlink="">
      <xdr:nvSpPr>
        <xdr:cNvPr id="76" name="円/楕円 75"/>
        <xdr:cNvSpPr/>
      </xdr:nvSpPr>
      <xdr:spPr bwMode="auto">
        <a:xfrm>
          <a:off x="2857500" y="323492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16122</xdr:rowOff>
    </xdr:from>
    <xdr:ext cx="762000" cy="259045"/>
    <xdr:sp macro="" textlink="">
      <xdr:nvSpPr>
        <xdr:cNvPr id="77" name="テキスト ボックス 76"/>
        <xdr:cNvSpPr txBox="1"/>
      </xdr:nvSpPr>
      <xdr:spPr>
        <a:xfrm>
          <a:off x="2527300" y="33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258486</xdr:rowOff>
    </xdr:from>
    <xdr:to>
      <xdr:col>4</xdr:col>
      <xdr:colOff>1117600</xdr:colOff>
      <xdr:row>35</xdr:row>
      <xdr:rowOff>270003</xdr:rowOff>
    </xdr:to>
    <xdr:cxnSp macro="">
      <xdr:nvCxnSpPr>
        <xdr:cNvPr id="108" name="直線コネクタ 107"/>
        <xdr:cNvCxnSpPr/>
      </xdr:nvCxnSpPr>
      <xdr:spPr bwMode="auto">
        <a:xfrm>
          <a:off x="5003800" y="6868836"/>
          <a:ext cx="647700" cy="1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258486</xdr:rowOff>
    </xdr:from>
    <xdr:to>
      <xdr:col>4</xdr:col>
      <xdr:colOff>469900</xdr:colOff>
      <xdr:row>35</xdr:row>
      <xdr:rowOff>261010</xdr:rowOff>
    </xdr:to>
    <xdr:cxnSp macro="">
      <xdr:nvCxnSpPr>
        <xdr:cNvPr id="111" name="直線コネクタ 110"/>
        <xdr:cNvCxnSpPr/>
      </xdr:nvCxnSpPr>
      <xdr:spPr bwMode="auto">
        <a:xfrm flipV="1">
          <a:off x="4305300" y="6868836"/>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253123</xdr:rowOff>
    </xdr:from>
    <xdr:to>
      <xdr:col>3</xdr:col>
      <xdr:colOff>904875</xdr:colOff>
      <xdr:row>35</xdr:row>
      <xdr:rowOff>261010</xdr:rowOff>
    </xdr:to>
    <xdr:cxnSp macro="">
      <xdr:nvCxnSpPr>
        <xdr:cNvPr id="114" name="直線コネクタ 113"/>
        <xdr:cNvCxnSpPr/>
      </xdr:nvCxnSpPr>
      <xdr:spPr bwMode="auto">
        <a:xfrm>
          <a:off x="3606800" y="6863473"/>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203777</xdr:rowOff>
    </xdr:from>
    <xdr:to>
      <xdr:col>3</xdr:col>
      <xdr:colOff>206375</xdr:colOff>
      <xdr:row>35</xdr:row>
      <xdr:rowOff>253123</xdr:rowOff>
    </xdr:to>
    <xdr:cxnSp macro="">
      <xdr:nvCxnSpPr>
        <xdr:cNvPr id="117" name="直線コネクタ 116"/>
        <xdr:cNvCxnSpPr/>
      </xdr:nvCxnSpPr>
      <xdr:spPr bwMode="auto">
        <a:xfrm>
          <a:off x="2908300" y="6814127"/>
          <a:ext cx="698500" cy="49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219203</xdr:rowOff>
    </xdr:from>
    <xdr:to>
      <xdr:col>5</xdr:col>
      <xdr:colOff>34925</xdr:colOff>
      <xdr:row>35</xdr:row>
      <xdr:rowOff>320803</xdr:rowOff>
    </xdr:to>
    <xdr:sp macro="" textlink="">
      <xdr:nvSpPr>
        <xdr:cNvPr id="127" name="円/楕円 126"/>
        <xdr:cNvSpPr/>
      </xdr:nvSpPr>
      <xdr:spPr bwMode="auto">
        <a:xfrm>
          <a:off x="5600700" y="682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191280</xdr:rowOff>
    </xdr:from>
    <xdr:ext cx="762000" cy="259045"/>
    <xdr:sp macro="" textlink="">
      <xdr:nvSpPr>
        <xdr:cNvPr id="128" name="人口1人当たり決算額の推移該当値テキスト445"/>
        <xdr:cNvSpPr txBox="1"/>
      </xdr:nvSpPr>
      <xdr:spPr>
        <a:xfrm>
          <a:off x="5740400" y="68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207686</xdr:rowOff>
    </xdr:from>
    <xdr:to>
      <xdr:col>4</xdr:col>
      <xdr:colOff>520700</xdr:colOff>
      <xdr:row>35</xdr:row>
      <xdr:rowOff>309286</xdr:rowOff>
    </xdr:to>
    <xdr:sp macro="" textlink="">
      <xdr:nvSpPr>
        <xdr:cNvPr id="129" name="円/楕円 128"/>
        <xdr:cNvSpPr/>
      </xdr:nvSpPr>
      <xdr:spPr bwMode="auto">
        <a:xfrm>
          <a:off x="4953000" y="681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294063</xdr:rowOff>
    </xdr:from>
    <xdr:ext cx="736600" cy="259045"/>
    <xdr:sp macro="" textlink="">
      <xdr:nvSpPr>
        <xdr:cNvPr id="130" name="テキスト ボックス 129"/>
        <xdr:cNvSpPr txBox="1"/>
      </xdr:nvSpPr>
      <xdr:spPr>
        <a:xfrm>
          <a:off x="4622800" y="690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210210</xdr:rowOff>
    </xdr:from>
    <xdr:to>
      <xdr:col>3</xdr:col>
      <xdr:colOff>955675</xdr:colOff>
      <xdr:row>35</xdr:row>
      <xdr:rowOff>311810</xdr:rowOff>
    </xdr:to>
    <xdr:sp macro="" textlink="">
      <xdr:nvSpPr>
        <xdr:cNvPr id="131" name="円/楕円 130"/>
        <xdr:cNvSpPr/>
      </xdr:nvSpPr>
      <xdr:spPr bwMode="auto">
        <a:xfrm>
          <a:off x="4254500" y="682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296587</xdr:rowOff>
    </xdr:from>
    <xdr:ext cx="762000" cy="259045"/>
    <xdr:sp macro="" textlink="">
      <xdr:nvSpPr>
        <xdr:cNvPr id="132" name="テキスト ボックス 131"/>
        <xdr:cNvSpPr txBox="1"/>
      </xdr:nvSpPr>
      <xdr:spPr>
        <a:xfrm>
          <a:off x="3924300" y="69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202323</xdr:rowOff>
    </xdr:from>
    <xdr:to>
      <xdr:col>3</xdr:col>
      <xdr:colOff>257175</xdr:colOff>
      <xdr:row>35</xdr:row>
      <xdr:rowOff>303923</xdr:rowOff>
    </xdr:to>
    <xdr:sp macro="" textlink="">
      <xdr:nvSpPr>
        <xdr:cNvPr id="133" name="円/楕円 132"/>
        <xdr:cNvSpPr/>
      </xdr:nvSpPr>
      <xdr:spPr bwMode="auto">
        <a:xfrm>
          <a:off x="3556000" y="68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288700</xdr:rowOff>
    </xdr:from>
    <xdr:ext cx="762000" cy="259045"/>
    <xdr:sp macro="" textlink="">
      <xdr:nvSpPr>
        <xdr:cNvPr id="134" name="テキスト ボックス 133"/>
        <xdr:cNvSpPr txBox="1"/>
      </xdr:nvSpPr>
      <xdr:spPr>
        <a:xfrm>
          <a:off x="3225800" y="689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152977</xdr:rowOff>
    </xdr:from>
    <xdr:to>
      <xdr:col>2</xdr:col>
      <xdr:colOff>692150</xdr:colOff>
      <xdr:row>35</xdr:row>
      <xdr:rowOff>254577</xdr:rowOff>
    </xdr:to>
    <xdr:sp macro="" textlink="">
      <xdr:nvSpPr>
        <xdr:cNvPr id="135" name="円/楕円 134"/>
        <xdr:cNvSpPr/>
      </xdr:nvSpPr>
      <xdr:spPr bwMode="auto">
        <a:xfrm>
          <a:off x="2857500" y="676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239354</xdr:rowOff>
    </xdr:from>
    <xdr:ext cx="762000" cy="259045"/>
    <xdr:sp macro="" textlink="">
      <xdr:nvSpPr>
        <xdr:cNvPr id="136" name="テキスト ボックス 135"/>
        <xdr:cNvSpPr txBox="1"/>
      </xdr:nvSpPr>
      <xdr:spPr>
        <a:xfrm>
          <a:off x="2527300" y="6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100928</xdr:rowOff>
    </xdr:from>
    <xdr:to>
      <xdr:col>6</xdr:col>
      <xdr:colOff>511175</xdr:colOff>
      <xdr:row>37</xdr:row>
      <xdr:rowOff>111171</xdr:rowOff>
    </xdr:to>
    <xdr:cxnSp macro="">
      <xdr:nvCxnSpPr>
        <xdr:cNvPr id="60" name="直線コネクタ 59"/>
        <xdr:cNvCxnSpPr/>
      </xdr:nvCxnSpPr>
      <xdr:spPr>
        <a:xfrm flipV="1">
          <a:off x="3797300" y="6444578"/>
          <a:ext cx="8382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111171</xdr:rowOff>
    </xdr:from>
    <xdr:to>
      <xdr:col>5</xdr:col>
      <xdr:colOff>358775</xdr:colOff>
      <xdr:row>37</xdr:row>
      <xdr:rowOff>133478</xdr:rowOff>
    </xdr:to>
    <xdr:cxnSp macro="">
      <xdr:nvCxnSpPr>
        <xdr:cNvPr id="63" name="直線コネクタ 62"/>
        <xdr:cNvCxnSpPr/>
      </xdr:nvCxnSpPr>
      <xdr:spPr>
        <a:xfrm flipV="1">
          <a:off x="2908300" y="6454821"/>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131878</xdr:rowOff>
    </xdr:from>
    <xdr:to>
      <xdr:col>4</xdr:col>
      <xdr:colOff>155575</xdr:colOff>
      <xdr:row>37</xdr:row>
      <xdr:rowOff>133478</xdr:rowOff>
    </xdr:to>
    <xdr:cxnSp macro="">
      <xdr:nvCxnSpPr>
        <xdr:cNvPr id="66" name="直線コネクタ 65"/>
        <xdr:cNvCxnSpPr/>
      </xdr:nvCxnSpPr>
      <xdr:spPr>
        <a:xfrm>
          <a:off x="2019300" y="647552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127517</xdr:rowOff>
    </xdr:from>
    <xdr:to>
      <xdr:col>2</xdr:col>
      <xdr:colOff>638175</xdr:colOff>
      <xdr:row>37</xdr:row>
      <xdr:rowOff>131878</xdr:rowOff>
    </xdr:to>
    <xdr:cxnSp macro="">
      <xdr:nvCxnSpPr>
        <xdr:cNvPr id="69" name="直線コネクタ 68"/>
        <xdr:cNvCxnSpPr/>
      </xdr:nvCxnSpPr>
      <xdr:spPr>
        <a:xfrm>
          <a:off x="1130300" y="6471167"/>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50128</xdr:rowOff>
    </xdr:from>
    <xdr:to>
      <xdr:col>6</xdr:col>
      <xdr:colOff>561975</xdr:colOff>
      <xdr:row>37</xdr:row>
      <xdr:rowOff>151728</xdr:rowOff>
    </xdr:to>
    <xdr:sp macro="" textlink="">
      <xdr:nvSpPr>
        <xdr:cNvPr id="79" name="円/楕円 78"/>
        <xdr:cNvSpPr/>
      </xdr:nvSpPr>
      <xdr:spPr>
        <a:xfrm>
          <a:off x="4584700" y="63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28555</xdr:rowOff>
    </xdr:from>
    <xdr:ext cx="599010" cy="259045"/>
    <xdr:sp macro="" textlink="">
      <xdr:nvSpPr>
        <xdr:cNvPr id="80" name="人件費該当値テキスト"/>
        <xdr:cNvSpPr txBox="1"/>
      </xdr:nvSpPr>
      <xdr:spPr>
        <a:xfrm>
          <a:off x="4686300" y="6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60371</xdr:rowOff>
    </xdr:from>
    <xdr:to>
      <xdr:col>5</xdr:col>
      <xdr:colOff>409575</xdr:colOff>
      <xdr:row>37</xdr:row>
      <xdr:rowOff>161971</xdr:rowOff>
    </xdr:to>
    <xdr:sp macro="" textlink="">
      <xdr:nvSpPr>
        <xdr:cNvPr id="81" name="円/楕円 80"/>
        <xdr:cNvSpPr/>
      </xdr:nvSpPr>
      <xdr:spPr>
        <a:xfrm>
          <a:off x="3746500" y="640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153098</xdr:rowOff>
    </xdr:from>
    <xdr:ext cx="599010" cy="259045"/>
    <xdr:sp macro="" textlink="">
      <xdr:nvSpPr>
        <xdr:cNvPr id="82" name="テキスト ボックス 81"/>
        <xdr:cNvSpPr txBox="1"/>
      </xdr:nvSpPr>
      <xdr:spPr>
        <a:xfrm>
          <a:off x="3497794" y="64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82678</xdr:rowOff>
    </xdr:from>
    <xdr:to>
      <xdr:col>4</xdr:col>
      <xdr:colOff>206375</xdr:colOff>
      <xdr:row>38</xdr:row>
      <xdr:rowOff>12829</xdr:rowOff>
    </xdr:to>
    <xdr:sp macro="" textlink="">
      <xdr:nvSpPr>
        <xdr:cNvPr id="83" name="円/楕円 82"/>
        <xdr:cNvSpPr/>
      </xdr:nvSpPr>
      <xdr:spPr>
        <a:xfrm>
          <a:off x="2857500" y="64263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3955</xdr:rowOff>
    </xdr:from>
    <xdr:ext cx="599010" cy="259045"/>
    <xdr:sp macro="" textlink="">
      <xdr:nvSpPr>
        <xdr:cNvPr id="84" name="テキスト ボックス 83"/>
        <xdr:cNvSpPr txBox="1"/>
      </xdr:nvSpPr>
      <xdr:spPr>
        <a:xfrm>
          <a:off x="2608794" y="651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81078</xdr:rowOff>
    </xdr:from>
    <xdr:to>
      <xdr:col>3</xdr:col>
      <xdr:colOff>3175</xdr:colOff>
      <xdr:row>38</xdr:row>
      <xdr:rowOff>11228</xdr:rowOff>
    </xdr:to>
    <xdr:sp macro="" textlink="">
      <xdr:nvSpPr>
        <xdr:cNvPr id="85" name="円/楕円 84"/>
        <xdr:cNvSpPr/>
      </xdr:nvSpPr>
      <xdr:spPr>
        <a:xfrm>
          <a:off x="1968500" y="64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2355</xdr:rowOff>
    </xdr:from>
    <xdr:ext cx="599010" cy="259045"/>
    <xdr:sp macro="" textlink="">
      <xdr:nvSpPr>
        <xdr:cNvPr id="86" name="テキスト ボックス 85"/>
        <xdr:cNvSpPr txBox="1"/>
      </xdr:nvSpPr>
      <xdr:spPr>
        <a:xfrm>
          <a:off x="1719794" y="651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76717</xdr:rowOff>
    </xdr:from>
    <xdr:to>
      <xdr:col>1</xdr:col>
      <xdr:colOff>485775</xdr:colOff>
      <xdr:row>38</xdr:row>
      <xdr:rowOff>6868</xdr:rowOff>
    </xdr:to>
    <xdr:sp macro="" textlink="">
      <xdr:nvSpPr>
        <xdr:cNvPr id="87" name="円/楕円 86"/>
        <xdr:cNvSpPr/>
      </xdr:nvSpPr>
      <xdr:spPr>
        <a:xfrm>
          <a:off x="1079500" y="6420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169445</xdr:rowOff>
    </xdr:from>
    <xdr:ext cx="599010" cy="259045"/>
    <xdr:sp macro="" textlink="">
      <xdr:nvSpPr>
        <xdr:cNvPr id="88" name="テキスト ボックス 87"/>
        <xdr:cNvSpPr txBox="1"/>
      </xdr:nvSpPr>
      <xdr:spPr>
        <a:xfrm>
          <a:off x="830794" y="651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100628</xdr:rowOff>
    </xdr:from>
    <xdr:to>
      <xdr:col>6</xdr:col>
      <xdr:colOff>511175</xdr:colOff>
      <xdr:row>58</xdr:row>
      <xdr:rowOff>105088</xdr:rowOff>
    </xdr:to>
    <xdr:cxnSp macro="">
      <xdr:nvCxnSpPr>
        <xdr:cNvPr id="117" name="直線コネクタ 116"/>
        <xdr:cNvCxnSpPr/>
      </xdr:nvCxnSpPr>
      <xdr:spPr>
        <a:xfrm>
          <a:off x="3797300" y="10044728"/>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100628</xdr:rowOff>
    </xdr:from>
    <xdr:to>
      <xdr:col>5</xdr:col>
      <xdr:colOff>358775</xdr:colOff>
      <xdr:row>58</xdr:row>
      <xdr:rowOff>131272</xdr:rowOff>
    </xdr:to>
    <xdr:cxnSp macro="">
      <xdr:nvCxnSpPr>
        <xdr:cNvPr id="120" name="直線コネクタ 119"/>
        <xdr:cNvCxnSpPr/>
      </xdr:nvCxnSpPr>
      <xdr:spPr>
        <a:xfrm flipV="1">
          <a:off x="2908300" y="10044728"/>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131272</xdr:rowOff>
    </xdr:from>
    <xdr:to>
      <xdr:col>4</xdr:col>
      <xdr:colOff>155575</xdr:colOff>
      <xdr:row>58</xdr:row>
      <xdr:rowOff>135379</xdr:rowOff>
    </xdr:to>
    <xdr:cxnSp macro="">
      <xdr:nvCxnSpPr>
        <xdr:cNvPr id="123" name="直線コネクタ 122"/>
        <xdr:cNvCxnSpPr/>
      </xdr:nvCxnSpPr>
      <xdr:spPr>
        <a:xfrm flipV="1">
          <a:off x="2019300" y="10075372"/>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134727</xdr:rowOff>
    </xdr:from>
    <xdr:to>
      <xdr:col>2</xdr:col>
      <xdr:colOff>638175</xdr:colOff>
      <xdr:row>58</xdr:row>
      <xdr:rowOff>135379</xdr:rowOff>
    </xdr:to>
    <xdr:cxnSp macro="">
      <xdr:nvCxnSpPr>
        <xdr:cNvPr id="126" name="直線コネクタ 125"/>
        <xdr:cNvCxnSpPr/>
      </xdr:nvCxnSpPr>
      <xdr:spPr>
        <a:xfrm>
          <a:off x="1130300" y="1007882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54288</xdr:rowOff>
    </xdr:from>
    <xdr:to>
      <xdr:col>6</xdr:col>
      <xdr:colOff>561975</xdr:colOff>
      <xdr:row>58</xdr:row>
      <xdr:rowOff>155888</xdr:rowOff>
    </xdr:to>
    <xdr:sp macro="" textlink="">
      <xdr:nvSpPr>
        <xdr:cNvPr id="136" name="円/楕円 135"/>
        <xdr:cNvSpPr/>
      </xdr:nvSpPr>
      <xdr:spPr>
        <a:xfrm>
          <a:off x="4584700" y="99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140665</xdr:rowOff>
    </xdr:from>
    <xdr:ext cx="599010" cy="259045"/>
    <xdr:sp macro="" textlink="">
      <xdr:nvSpPr>
        <xdr:cNvPr id="137" name="物件費該当値テキスト"/>
        <xdr:cNvSpPr txBox="1"/>
      </xdr:nvSpPr>
      <xdr:spPr>
        <a:xfrm>
          <a:off x="4686300" y="991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49828</xdr:rowOff>
    </xdr:from>
    <xdr:to>
      <xdr:col>5</xdr:col>
      <xdr:colOff>409575</xdr:colOff>
      <xdr:row>58</xdr:row>
      <xdr:rowOff>151428</xdr:rowOff>
    </xdr:to>
    <xdr:sp macro="" textlink="">
      <xdr:nvSpPr>
        <xdr:cNvPr id="138" name="円/楕円 137"/>
        <xdr:cNvSpPr/>
      </xdr:nvSpPr>
      <xdr:spPr>
        <a:xfrm>
          <a:off x="3746500" y="99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142555</xdr:rowOff>
    </xdr:from>
    <xdr:ext cx="599010" cy="259045"/>
    <xdr:sp macro="" textlink="">
      <xdr:nvSpPr>
        <xdr:cNvPr id="139" name="テキスト ボックス 138"/>
        <xdr:cNvSpPr txBox="1"/>
      </xdr:nvSpPr>
      <xdr:spPr>
        <a:xfrm>
          <a:off x="3497794" y="1008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80472</xdr:rowOff>
    </xdr:from>
    <xdr:to>
      <xdr:col>4</xdr:col>
      <xdr:colOff>206375</xdr:colOff>
      <xdr:row>59</xdr:row>
      <xdr:rowOff>10622</xdr:rowOff>
    </xdr:to>
    <xdr:sp macro="" textlink="">
      <xdr:nvSpPr>
        <xdr:cNvPr id="140" name="円/楕円 139"/>
        <xdr:cNvSpPr/>
      </xdr:nvSpPr>
      <xdr:spPr>
        <a:xfrm>
          <a:off x="2857500" y="100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1749</xdr:rowOff>
    </xdr:from>
    <xdr:ext cx="599010" cy="259045"/>
    <xdr:sp macro="" textlink="">
      <xdr:nvSpPr>
        <xdr:cNvPr id="141" name="テキスト ボックス 140"/>
        <xdr:cNvSpPr txBox="1"/>
      </xdr:nvSpPr>
      <xdr:spPr>
        <a:xfrm>
          <a:off x="2608794" y="1011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84579</xdr:rowOff>
    </xdr:from>
    <xdr:to>
      <xdr:col>3</xdr:col>
      <xdr:colOff>3175</xdr:colOff>
      <xdr:row>59</xdr:row>
      <xdr:rowOff>14729</xdr:rowOff>
    </xdr:to>
    <xdr:sp macro="" textlink="">
      <xdr:nvSpPr>
        <xdr:cNvPr id="142" name="円/楕円 141"/>
        <xdr:cNvSpPr/>
      </xdr:nvSpPr>
      <xdr:spPr>
        <a:xfrm>
          <a:off x="1968500" y="100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5856</xdr:rowOff>
    </xdr:from>
    <xdr:ext cx="599010" cy="259045"/>
    <xdr:sp macro="" textlink="">
      <xdr:nvSpPr>
        <xdr:cNvPr id="143" name="テキスト ボックス 142"/>
        <xdr:cNvSpPr txBox="1"/>
      </xdr:nvSpPr>
      <xdr:spPr>
        <a:xfrm>
          <a:off x="1719794" y="101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83927</xdr:rowOff>
    </xdr:from>
    <xdr:to>
      <xdr:col>1</xdr:col>
      <xdr:colOff>485775</xdr:colOff>
      <xdr:row>59</xdr:row>
      <xdr:rowOff>14077</xdr:rowOff>
    </xdr:to>
    <xdr:sp macro="" textlink="">
      <xdr:nvSpPr>
        <xdr:cNvPr id="144" name="円/楕円 143"/>
        <xdr:cNvSpPr/>
      </xdr:nvSpPr>
      <xdr:spPr>
        <a:xfrm>
          <a:off x="1079500" y="100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5204</xdr:rowOff>
    </xdr:from>
    <xdr:ext cx="599010" cy="259045"/>
    <xdr:sp macro="" textlink="">
      <xdr:nvSpPr>
        <xdr:cNvPr id="145" name="テキスト ボックス 144"/>
        <xdr:cNvSpPr txBox="1"/>
      </xdr:nvSpPr>
      <xdr:spPr>
        <a:xfrm>
          <a:off x="830794" y="101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105291</xdr:rowOff>
    </xdr:from>
    <xdr:to>
      <xdr:col>6</xdr:col>
      <xdr:colOff>511175</xdr:colOff>
      <xdr:row>78</xdr:row>
      <xdr:rowOff>107646</xdr:rowOff>
    </xdr:to>
    <xdr:cxnSp macro="">
      <xdr:nvCxnSpPr>
        <xdr:cNvPr id="172" name="直線コネクタ 171"/>
        <xdr:cNvCxnSpPr/>
      </xdr:nvCxnSpPr>
      <xdr:spPr>
        <a:xfrm flipV="1">
          <a:off x="3797300" y="13478391"/>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107646</xdr:rowOff>
    </xdr:from>
    <xdr:to>
      <xdr:col>5</xdr:col>
      <xdr:colOff>358775</xdr:colOff>
      <xdr:row>78</xdr:row>
      <xdr:rowOff>117531</xdr:rowOff>
    </xdr:to>
    <xdr:cxnSp macro="">
      <xdr:nvCxnSpPr>
        <xdr:cNvPr id="175" name="直線コネクタ 174"/>
        <xdr:cNvCxnSpPr/>
      </xdr:nvCxnSpPr>
      <xdr:spPr>
        <a:xfrm flipV="1">
          <a:off x="2908300" y="1348074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100701</xdr:rowOff>
    </xdr:from>
    <xdr:to>
      <xdr:col>4</xdr:col>
      <xdr:colOff>155575</xdr:colOff>
      <xdr:row>78</xdr:row>
      <xdr:rowOff>117531</xdr:rowOff>
    </xdr:to>
    <xdr:cxnSp macro="">
      <xdr:nvCxnSpPr>
        <xdr:cNvPr id="178" name="直線コネクタ 177"/>
        <xdr:cNvCxnSpPr/>
      </xdr:nvCxnSpPr>
      <xdr:spPr>
        <a:xfrm>
          <a:off x="2019300" y="13473801"/>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91401</xdr:rowOff>
    </xdr:from>
    <xdr:to>
      <xdr:col>2</xdr:col>
      <xdr:colOff>638175</xdr:colOff>
      <xdr:row>78</xdr:row>
      <xdr:rowOff>100701</xdr:rowOff>
    </xdr:to>
    <xdr:cxnSp macro="">
      <xdr:nvCxnSpPr>
        <xdr:cNvPr id="181" name="直線コネクタ 180"/>
        <xdr:cNvCxnSpPr/>
      </xdr:nvCxnSpPr>
      <xdr:spPr>
        <a:xfrm>
          <a:off x="1130300" y="13464501"/>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54491</xdr:rowOff>
    </xdr:from>
    <xdr:to>
      <xdr:col>6</xdr:col>
      <xdr:colOff>561975</xdr:colOff>
      <xdr:row>78</xdr:row>
      <xdr:rowOff>156091</xdr:rowOff>
    </xdr:to>
    <xdr:sp macro="" textlink="">
      <xdr:nvSpPr>
        <xdr:cNvPr id="191" name="円/楕円 190"/>
        <xdr:cNvSpPr/>
      </xdr:nvSpPr>
      <xdr:spPr>
        <a:xfrm>
          <a:off x="4584700" y="134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469744" cy="259045"/>
    <xdr:sp macro="" textlink="">
      <xdr:nvSpPr>
        <xdr:cNvPr id="192" name="維持補修費該当値テキスト"/>
        <xdr:cNvSpPr txBox="1"/>
      </xdr:nvSpPr>
      <xdr:spPr>
        <a:xfrm>
          <a:off x="4686300" y="1335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56846</xdr:rowOff>
    </xdr:from>
    <xdr:to>
      <xdr:col>5</xdr:col>
      <xdr:colOff>409575</xdr:colOff>
      <xdr:row>78</xdr:row>
      <xdr:rowOff>158446</xdr:rowOff>
    </xdr:to>
    <xdr:sp macro="" textlink="">
      <xdr:nvSpPr>
        <xdr:cNvPr id="193" name="円/楕円 192"/>
        <xdr:cNvSpPr/>
      </xdr:nvSpPr>
      <xdr:spPr>
        <a:xfrm>
          <a:off x="3746500" y="13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149573</xdr:rowOff>
    </xdr:from>
    <xdr:ext cx="469744" cy="259045"/>
    <xdr:sp macro="" textlink="">
      <xdr:nvSpPr>
        <xdr:cNvPr id="194" name="テキスト ボックス 193"/>
        <xdr:cNvSpPr txBox="1"/>
      </xdr:nvSpPr>
      <xdr:spPr>
        <a:xfrm>
          <a:off x="3562427" y="135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66731</xdr:rowOff>
    </xdr:from>
    <xdr:to>
      <xdr:col>4</xdr:col>
      <xdr:colOff>206375</xdr:colOff>
      <xdr:row>78</xdr:row>
      <xdr:rowOff>168331</xdr:rowOff>
    </xdr:to>
    <xdr:sp macro="" textlink="">
      <xdr:nvSpPr>
        <xdr:cNvPr id="195" name="円/楕円 194"/>
        <xdr:cNvSpPr/>
      </xdr:nvSpPr>
      <xdr:spPr>
        <a:xfrm>
          <a:off x="2857500" y="134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159458</xdr:rowOff>
    </xdr:from>
    <xdr:ext cx="469744" cy="259045"/>
    <xdr:sp macro="" textlink="">
      <xdr:nvSpPr>
        <xdr:cNvPr id="196" name="テキスト ボックス 195"/>
        <xdr:cNvSpPr txBox="1"/>
      </xdr:nvSpPr>
      <xdr:spPr>
        <a:xfrm>
          <a:off x="2673427" y="1353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49901</xdr:rowOff>
    </xdr:from>
    <xdr:to>
      <xdr:col>3</xdr:col>
      <xdr:colOff>3175</xdr:colOff>
      <xdr:row>78</xdr:row>
      <xdr:rowOff>151501</xdr:rowOff>
    </xdr:to>
    <xdr:sp macro="" textlink="">
      <xdr:nvSpPr>
        <xdr:cNvPr id="197" name="円/楕円 196"/>
        <xdr:cNvSpPr/>
      </xdr:nvSpPr>
      <xdr:spPr>
        <a:xfrm>
          <a:off x="1968500" y="134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142628</xdr:rowOff>
    </xdr:from>
    <xdr:ext cx="469744" cy="259045"/>
    <xdr:sp macro="" textlink="">
      <xdr:nvSpPr>
        <xdr:cNvPr id="198" name="テキスト ボックス 197"/>
        <xdr:cNvSpPr txBox="1"/>
      </xdr:nvSpPr>
      <xdr:spPr>
        <a:xfrm>
          <a:off x="1784427" y="135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40601</xdr:rowOff>
    </xdr:from>
    <xdr:to>
      <xdr:col>1</xdr:col>
      <xdr:colOff>485775</xdr:colOff>
      <xdr:row>78</xdr:row>
      <xdr:rowOff>142201</xdr:rowOff>
    </xdr:to>
    <xdr:sp macro="" textlink="">
      <xdr:nvSpPr>
        <xdr:cNvPr id="199" name="円/楕円 198"/>
        <xdr:cNvSpPr/>
      </xdr:nvSpPr>
      <xdr:spPr>
        <a:xfrm>
          <a:off x="1079500" y="134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133328</xdr:rowOff>
    </xdr:from>
    <xdr:ext cx="534377" cy="259045"/>
    <xdr:sp macro="" textlink="">
      <xdr:nvSpPr>
        <xdr:cNvPr id="200" name="テキスト ボックス 199"/>
        <xdr:cNvSpPr txBox="1"/>
      </xdr:nvSpPr>
      <xdr:spPr>
        <a:xfrm>
          <a:off x="863111" y="135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155028</xdr:rowOff>
    </xdr:from>
    <xdr:to>
      <xdr:col>6</xdr:col>
      <xdr:colOff>511175</xdr:colOff>
      <xdr:row>95</xdr:row>
      <xdr:rowOff>2225</xdr:rowOff>
    </xdr:to>
    <xdr:cxnSp macro="">
      <xdr:nvCxnSpPr>
        <xdr:cNvPr id="231" name="直線コネクタ 230"/>
        <xdr:cNvCxnSpPr/>
      </xdr:nvCxnSpPr>
      <xdr:spPr>
        <a:xfrm>
          <a:off x="3797300" y="16271328"/>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155028</xdr:rowOff>
    </xdr:from>
    <xdr:to>
      <xdr:col>5</xdr:col>
      <xdr:colOff>358775</xdr:colOff>
      <xdr:row>95</xdr:row>
      <xdr:rowOff>64708</xdr:rowOff>
    </xdr:to>
    <xdr:cxnSp macro="">
      <xdr:nvCxnSpPr>
        <xdr:cNvPr id="234" name="直線コネクタ 233"/>
        <xdr:cNvCxnSpPr/>
      </xdr:nvCxnSpPr>
      <xdr:spPr>
        <a:xfrm flipV="1">
          <a:off x="2908300" y="16271328"/>
          <a:ext cx="8890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64708</xdr:rowOff>
    </xdr:from>
    <xdr:to>
      <xdr:col>4</xdr:col>
      <xdr:colOff>155575</xdr:colOff>
      <xdr:row>95</xdr:row>
      <xdr:rowOff>122261</xdr:rowOff>
    </xdr:to>
    <xdr:cxnSp macro="">
      <xdr:nvCxnSpPr>
        <xdr:cNvPr id="237" name="直線コネクタ 236"/>
        <xdr:cNvCxnSpPr/>
      </xdr:nvCxnSpPr>
      <xdr:spPr>
        <a:xfrm flipV="1">
          <a:off x="2019300" y="16352458"/>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122261</xdr:rowOff>
    </xdr:from>
    <xdr:to>
      <xdr:col>2</xdr:col>
      <xdr:colOff>638175</xdr:colOff>
      <xdr:row>96</xdr:row>
      <xdr:rowOff>20458</xdr:rowOff>
    </xdr:to>
    <xdr:cxnSp macro="">
      <xdr:nvCxnSpPr>
        <xdr:cNvPr id="240" name="直線コネクタ 239"/>
        <xdr:cNvCxnSpPr/>
      </xdr:nvCxnSpPr>
      <xdr:spPr>
        <a:xfrm flipV="1">
          <a:off x="1130300" y="16410011"/>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122875</xdr:rowOff>
    </xdr:from>
    <xdr:to>
      <xdr:col>6</xdr:col>
      <xdr:colOff>561975</xdr:colOff>
      <xdr:row>95</xdr:row>
      <xdr:rowOff>53025</xdr:rowOff>
    </xdr:to>
    <xdr:sp macro="" textlink="">
      <xdr:nvSpPr>
        <xdr:cNvPr id="250" name="円/楕円 249"/>
        <xdr:cNvSpPr/>
      </xdr:nvSpPr>
      <xdr:spPr>
        <a:xfrm>
          <a:off x="4584700" y="162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145752</xdr:rowOff>
    </xdr:from>
    <xdr:ext cx="534377" cy="259045"/>
    <xdr:sp macro="" textlink="">
      <xdr:nvSpPr>
        <xdr:cNvPr id="251" name="扶助費該当値テキスト"/>
        <xdr:cNvSpPr txBox="1"/>
      </xdr:nvSpPr>
      <xdr:spPr>
        <a:xfrm>
          <a:off x="4686300" y="160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104228</xdr:rowOff>
    </xdr:from>
    <xdr:to>
      <xdr:col>5</xdr:col>
      <xdr:colOff>409575</xdr:colOff>
      <xdr:row>95</xdr:row>
      <xdr:rowOff>34378</xdr:rowOff>
    </xdr:to>
    <xdr:sp macro="" textlink="">
      <xdr:nvSpPr>
        <xdr:cNvPr id="252" name="円/楕円 251"/>
        <xdr:cNvSpPr/>
      </xdr:nvSpPr>
      <xdr:spPr>
        <a:xfrm>
          <a:off x="3746500" y="162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50905</xdr:rowOff>
    </xdr:from>
    <xdr:ext cx="534377" cy="259045"/>
    <xdr:sp macro="" textlink="">
      <xdr:nvSpPr>
        <xdr:cNvPr id="253" name="テキスト ボックス 252"/>
        <xdr:cNvSpPr txBox="1"/>
      </xdr:nvSpPr>
      <xdr:spPr>
        <a:xfrm>
          <a:off x="3530111" y="159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13908</xdr:rowOff>
    </xdr:from>
    <xdr:to>
      <xdr:col>4</xdr:col>
      <xdr:colOff>206375</xdr:colOff>
      <xdr:row>95</xdr:row>
      <xdr:rowOff>115508</xdr:rowOff>
    </xdr:to>
    <xdr:sp macro="" textlink="">
      <xdr:nvSpPr>
        <xdr:cNvPr id="254" name="円/楕円 253"/>
        <xdr:cNvSpPr/>
      </xdr:nvSpPr>
      <xdr:spPr>
        <a:xfrm>
          <a:off x="2857500" y="163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132035</xdr:rowOff>
    </xdr:from>
    <xdr:ext cx="534377" cy="259045"/>
    <xdr:sp macro="" textlink="">
      <xdr:nvSpPr>
        <xdr:cNvPr id="255" name="テキスト ボックス 254"/>
        <xdr:cNvSpPr txBox="1"/>
      </xdr:nvSpPr>
      <xdr:spPr>
        <a:xfrm>
          <a:off x="2641111" y="16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71461</xdr:rowOff>
    </xdr:from>
    <xdr:to>
      <xdr:col>3</xdr:col>
      <xdr:colOff>3175</xdr:colOff>
      <xdr:row>96</xdr:row>
      <xdr:rowOff>1611</xdr:rowOff>
    </xdr:to>
    <xdr:sp macro="" textlink="">
      <xdr:nvSpPr>
        <xdr:cNvPr id="256" name="円/楕円 255"/>
        <xdr:cNvSpPr/>
      </xdr:nvSpPr>
      <xdr:spPr>
        <a:xfrm>
          <a:off x="1968500" y="163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18138</xdr:rowOff>
    </xdr:from>
    <xdr:ext cx="534377" cy="259045"/>
    <xdr:sp macro="" textlink="">
      <xdr:nvSpPr>
        <xdr:cNvPr id="257" name="テキスト ボックス 256"/>
        <xdr:cNvSpPr txBox="1"/>
      </xdr:nvSpPr>
      <xdr:spPr>
        <a:xfrm>
          <a:off x="1752111" y="161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141108</xdr:rowOff>
    </xdr:from>
    <xdr:to>
      <xdr:col>1</xdr:col>
      <xdr:colOff>485775</xdr:colOff>
      <xdr:row>96</xdr:row>
      <xdr:rowOff>71258</xdr:rowOff>
    </xdr:to>
    <xdr:sp macro="" textlink="">
      <xdr:nvSpPr>
        <xdr:cNvPr id="258" name="円/楕円 257"/>
        <xdr:cNvSpPr/>
      </xdr:nvSpPr>
      <xdr:spPr>
        <a:xfrm>
          <a:off x="1079500" y="164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87785</xdr:rowOff>
    </xdr:from>
    <xdr:ext cx="534377" cy="259045"/>
    <xdr:sp macro="" textlink="">
      <xdr:nvSpPr>
        <xdr:cNvPr id="259" name="テキスト ボックス 258"/>
        <xdr:cNvSpPr txBox="1"/>
      </xdr:nvSpPr>
      <xdr:spPr>
        <a:xfrm>
          <a:off x="863111" y="162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149190</xdr:rowOff>
    </xdr:from>
    <xdr:to>
      <xdr:col>15</xdr:col>
      <xdr:colOff>180975</xdr:colOff>
      <xdr:row>37</xdr:row>
      <xdr:rowOff>26742</xdr:rowOff>
    </xdr:to>
    <xdr:cxnSp macro="">
      <xdr:nvCxnSpPr>
        <xdr:cNvPr id="290" name="直線コネクタ 289"/>
        <xdr:cNvCxnSpPr/>
      </xdr:nvCxnSpPr>
      <xdr:spPr>
        <a:xfrm flipV="1">
          <a:off x="9639300" y="6321390"/>
          <a:ext cx="8382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21703</xdr:rowOff>
    </xdr:from>
    <xdr:to>
      <xdr:col>14</xdr:col>
      <xdr:colOff>28575</xdr:colOff>
      <xdr:row>37</xdr:row>
      <xdr:rowOff>26742</xdr:rowOff>
    </xdr:to>
    <xdr:cxnSp macro="">
      <xdr:nvCxnSpPr>
        <xdr:cNvPr id="293" name="直線コネクタ 292"/>
        <xdr:cNvCxnSpPr/>
      </xdr:nvCxnSpPr>
      <xdr:spPr>
        <a:xfrm>
          <a:off x="8750300" y="6365353"/>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21703</xdr:rowOff>
    </xdr:from>
    <xdr:to>
      <xdr:col>12</xdr:col>
      <xdr:colOff>511175</xdr:colOff>
      <xdr:row>37</xdr:row>
      <xdr:rowOff>50118</xdr:rowOff>
    </xdr:to>
    <xdr:cxnSp macro="">
      <xdr:nvCxnSpPr>
        <xdr:cNvPr id="296" name="直線コネクタ 295"/>
        <xdr:cNvCxnSpPr/>
      </xdr:nvCxnSpPr>
      <xdr:spPr>
        <a:xfrm flipV="1">
          <a:off x="7861300" y="6365353"/>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50118</xdr:rowOff>
    </xdr:from>
    <xdr:to>
      <xdr:col>11</xdr:col>
      <xdr:colOff>307975</xdr:colOff>
      <xdr:row>37</xdr:row>
      <xdr:rowOff>70699</xdr:rowOff>
    </xdr:to>
    <xdr:cxnSp macro="">
      <xdr:nvCxnSpPr>
        <xdr:cNvPr id="299" name="直線コネクタ 298"/>
        <xdr:cNvCxnSpPr/>
      </xdr:nvCxnSpPr>
      <xdr:spPr>
        <a:xfrm flipV="1">
          <a:off x="6972300" y="6393768"/>
          <a:ext cx="889000" cy="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98390</xdr:rowOff>
    </xdr:from>
    <xdr:to>
      <xdr:col>15</xdr:col>
      <xdr:colOff>231775</xdr:colOff>
      <xdr:row>37</xdr:row>
      <xdr:rowOff>28540</xdr:rowOff>
    </xdr:to>
    <xdr:sp macro="" textlink="">
      <xdr:nvSpPr>
        <xdr:cNvPr id="309" name="円/楕円 308"/>
        <xdr:cNvSpPr/>
      </xdr:nvSpPr>
      <xdr:spPr>
        <a:xfrm>
          <a:off x="10426700" y="62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76817</xdr:rowOff>
    </xdr:from>
    <xdr:ext cx="599010" cy="259045"/>
    <xdr:sp macro="" textlink="">
      <xdr:nvSpPr>
        <xdr:cNvPr id="310" name="補助費等該当値テキスト"/>
        <xdr:cNvSpPr txBox="1"/>
      </xdr:nvSpPr>
      <xdr:spPr>
        <a:xfrm>
          <a:off x="10528300" y="624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147392</xdr:rowOff>
    </xdr:from>
    <xdr:to>
      <xdr:col>14</xdr:col>
      <xdr:colOff>79375</xdr:colOff>
      <xdr:row>37</xdr:row>
      <xdr:rowOff>77542</xdr:rowOff>
    </xdr:to>
    <xdr:sp macro="" textlink="">
      <xdr:nvSpPr>
        <xdr:cNvPr id="311" name="円/楕円 310"/>
        <xdr:cNvSpPr/>
      </xdr:nvSpPr>
      <xdr:spPr>
        <a:xfrm>
          <a:off x="9588500" y="63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68669</xdr:rowOff>
    </xdr:from>
    <xdr:ext cx="599010" cy="259045"/>
    <xdr:sp macro="" textlink="">
      <xdr:nvSpPr>
        <xdr:cNvPr id="312" name="テキスト ボックス 311"/>
        <xdr:cNvSpPr txBox="1"/>
      </xdr:nvSpPr>
      <xdr:spPr>
        <a:xfrm>
          <a:off x="9339794" y="64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142353</xdr:rowOff>
    </xdr:from>
    <xdr:to>
      <xdr:col>12</xdr:col>
      <xdr:colOff>561975</xdr:colOff>
      <xdr:row>37</xdr:row>
      <xdr:rowOff>72503</xdr:rowOff>
    </xdr:to>
    <xdr:sp macro="" textlink="">
      <xdr:nvSpPr>
        <xdr:cNvPr id="313" name="円/楕円 312"/>
        <xdr:cNvSpPr/>
      </xdr:nvSpPr>
      <xdr:spPr>
        <a:xfrm>
          <a:off x="8699500" y="6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63630</xdr:rowOff>
    </xdr:from>
    <xdr:ext cx="599010" cy="259045"/>
    <xdr:sp macro="" textlink="">
      <xdr:nvSpPr>
        <xdr:cNvPr id="314" name="テキスト ボックス 313"/>
        <xdr:cNvSpPr txBox="1"/>
      </xdr:nvSpPr>
      <xdr:spPr>
        <a:xfrm>
          <a:off x="8450794" y="640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170768</xdr:rowOff>
    </xdr:from>
    <xdr:to>
      <xdr:col>11</xdr:col>
      <xdr:colOff>358775</xdr:colOff>
      <xdr:row>37</xdr:row>
      <xdr:rowOff>100918</xdr:rowOff>
    </xdr:to>
    <xdr:sp macro="" textlink="">
      <xdr:nvSpPr>
        <xdr:cNvPr id="315" name="円/楕円 314"/>
        <xdr:cNvSpPr/>
      </xdr:nvSpPr>
      <xdr:spPr>
        <a:xfrm>
          <a:off x="7810500" y="63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92045</xdr:rowOff>
    </xdr:from>
    <xdr:ext cx="599010" cy="259045"/>
    <xdr:sp macro="" textlink="">
      <xdr:nvSpPr>
        <xdr:cNvPr id="316" name="テキスト ボックス 315"/>
        <xdr:cNvSpPr txBox="1"/>
      </xdr:nvSpPr>
      <xdr:spPr>
        <a:xfrm>
          <a:off x="7561794" y="64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19899</xdr:rowOff>
    </xdr:from>
    <xdr:to>
      <xdr:col>10</xdr:col>
      <xdr:colOff>155575</xdr:colOff>
      <xdr:row>37</xdr:row>
      <xdr:rowOff>121499</xdr:rowOff>
    </xdr:to>
    <xdr:sp macro="" textlink="">
      <xdr:nvSpPr>
        <xdr:cNvPr id="317" name="円/楕円 316"/>
        <xdr:cNvSpPr/>
      </xdr:nvSpPr>
      <xdr:spPr>
        <a:xfrm>
          <a:off x="6921500" y="63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112626</xdr:rowOff>
    </xdr:from>
    <xdr:ext cx="599010" cy="259045"/>
    <xdr:sp macro="" textlink="">
      <xdr:nvSpPr>
        <xdr:cNvPr id="318" name="テキスト ボックス 317"/>
        <xdr:cNvSpPr txBox="1"/>
      </xdr:nvSpPr>
      <xdr:spPr>
        <a:xfrm>
          <a:off x="6672794" y="645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67955</xdr:rowOff>
    </xdr:from>
    <xdr:to>
      <xdr:col>15</xdr:col>
      <xdr:colOff>180975</xdr:colOff>
      <xdr:row>57</xdr:row>
      <xdr:rowOff>100237</xdr:rowOff>
    </xdr:to>
    <xdr:cxnSp macro="">
      <xdr:nvCxnSpPr>
        <xdr:cNvPr id="343" name="直線コネクタ 342"/>
        <xdr:cNvCxnSpPr/>
      </xdr:nvCxnSpPr>
      <xdr:spPr>
        <a:xfrm flipV="1">
          <a:off x="9639300" y="9840605"/>
          <a:ext cx="8382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100237</xdr:rowOff>
    </xdr:from>
    <xdr:to>
      <xdr:col>14</xdr:col>
      <xdr:colOff>28575</xdr:colOff>
      <xdr:row>57</xdr:row>
      <xdr:rowOff>134665</xdr:rowOff>
    </xdr:to>
    <xdr:cxnSp macro="">
      <xdr:nvCxnSpPr>
        <xdr:cNvPr id="346" name="直線コネクタ 345"/>
        <xdr:cNvCxnSpPr/>
      </xdr:nvCxnSpPr>
      <xdr:spPr>
        <a:xfrm flipV="1">
          <a:off x="8750300" y="9872887"/>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128862</xdr:rowOff>
    </xdr:from>
    <xdr:to>
      <xdr:col>12</xdr:col>
      <xdr:colOff>511175</xdr:colOff>
      <xdr:row>57</xdr:row>
      <xdr:rowOff>134665</xdr:rowOff>
    </xdr:to>
    <xdr:cxnSp macro="">
      <xdr:nvCxnSpPr>
        <xdr:cNvPr id="349" name="直線コネクタ 348"/>
        <xdr:cNvCxnSpPr/>
      </xdr:nvCxnSpPr>
      <xdr:spPr>
        <a:xfrm>
          <a:off x="7861300" y="9901512"/>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128862</xdr:rowOff>
    </xdr:from>
    <xdr:to>
      <xdr:col>11</xdr:col>
      <xdr:colOff>307975</xdr:colOff>
      <xdr:row>57</xdr:row>
      <xdr:rowOff>165432</xdr:rowOff>
    </xdr:to>
    <xdr:cxnSp macro="">
      <xdr:nvCxnSpPr>
        <xdr:cNvPr id="352" name="直線コネクタ 351"/>
        <xdr:cNvCxnSpPr/>
      </xdr:nvCxnSpPr>
      <xdr:spPr>
        <a:xfrm flipV="1">
          <a:off x="6972300" y="9901512"/>
          <a:ext cx="889000" cy="3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17155</xdr:rowOff>
    </xdr:from>
    <xdr:to>
      <xdr:col>15</xdr:col>
      <xdr:colOff>231775</xdr:colOff>
      <xdr:row>57</xdr:row>
      <xdr:rowOff>118755</xdr:rowOff>
    </xdr:to>
    <xdr:sp macro="" textlink="">
      <xdr:nvSpPr>
        <xdr:cNvPr id="362" name="円/楕円 361"/>
        <xdr:cNvSpPr/>
      </xdr:nvSpPr>
      <xdr:spPr>
        <a:xfrm>
          <a:off x="10426700" y="97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49437</xdr:rowOff>
    </xdr:from>
    <xdr:to>
      <xdr:col>14</xdr:col>
      <xdr:colOff>79375</xdr:colOff>
      <xdr:row>57</xdr:row>
      <xdr:rowOff>151037</xdr:rowOff>
    </xdr:to>
    <xdr:sp macro="" textlink="">
      <xdr:nvSpPr>
        <xdr:cNvPr id="364" name="円/楕円 363"/>
        <xdr:cNvSpPr/>
      </xdr:nvSpPr>
      <xdr:spPr>
        <a:xfrm>
          <a:off x="9588500" y="98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142164</xdr:rowOff>
    </xdr:from>
    <xdr:ext cx="599010" cy="259045"/>
    <xdr:sp macro="" textlink="">
      <xdr:nvSpPr>
        <xdr:cNvPr id="365" name="テキスト ボックス 364"/>
        <xdr:cNvSpPr txBox="1"/>
      </xdr:nvSpPr>
      <xdr:spPr>
        <a:xfrm>
          <a:off x="9339794" y="99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83865</xdr:rowOff>
    </xdr:from>
    <xdr:to>
      <xdr:col>12</xdr:col>
      <xdr:colOff>561975</xdr:colOff>
      <xdr:row>58</xdr:row>
      <xdr:rowOff>14015</xdr:rowOff>
    </xdr:to>
    <xdr:sp macro="" textlink="">
      <xdr:nvSpPr>
        <xdr:cNvPr id="366" name="円/楕円 365"/>
        <xdr:cNvSpPr/>
      </xdr:nvSpPr>
      <xdr:spPr>
        <a:xfrm>
          <a:off x="8699500" y="98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5142</xdr:rowOff>
    </xdr:from>
    <xdr:ext cx="599010" cy="259045"/>
    <xdr:sp macro="" textlink="">
      <xdr:nvSpPr>
        <xdr:cNvPr id="367" name="テキスト ボックス 366"/>
        <xdr:cNvSpPr txBox="1"/>
      </xdr:nvSpPr>
      <xdr:spPr>
        <a:xfrm>
          <a:off x="8450794" y="994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78062</xdr:rowOff>
    </xdr:from>
    <xdr:to>
      <xdr:col>11</xdr:col>
      <xdr:colOff>358775</xdr:colOff>
      <xdr:row>58</xdr:row>
      <xdr:rowOff>8212</xdr:rowOff>
    </xdr:to>
    <xdr:sp macro="" textlink="">
      <xdr:nvSpPr>
        <xdr:cNvPr id="368" name="円/楕円 367"/>
        <xdr:cNvSpPr/>
      </xdr:nvSpPr>
      <xdr:spPr>
        <a:xfrm>
          <a:off x="7810500" y="98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170789</xdr:rowOff>
    </xdr:from>
    <xdr:ext cx="599010" cy="259045"/>
    <xdr:sp macro="" textlink="">
      <xdr:nvSpPr>
        <xdr:cNvPr id="369" name="テキスト ボックス 368"/>
        <xdr:cNvSpPr txBox="1"/>
      </xdr:nvSpPr>
      <xdr:spPr>
        <a:xfrm>
          <a:off x="7561794" y="994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114632</xdr:rowOff>
    </xdr:from>
    <xdr:to>
      <xdr:col>10</xdr:col>
      <xdr:colOff>155575</xdr:colOff>
      <xdr:row>58</xdr:row>
      <xdr:rowOff>44782</xdr:rowOff>
    </xdr:to>
    <xdr:sp macro="" textlink="">
      <xdr:nvSpPr>
        <xdr:cNvPr id="370" name="円/楕円 369"/>
        <xdr:cNvSpPr/>
      </xdr:nvSpPr>
      <xdr:spPr>
        <a:xfrm>
          <a:off x="6921500" y="98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35909</xdr:rowOff>
    </xdr:from>
    <xdr:ext cx="534377" cy="259045"/>
    <xdr:sp macro="" textlink="">
      <xdr:nvSpPr>
        <xdr:cNvPr id="371" name="テキスト ボックス 370"/>
        <xdr:cNvSpPr txBox="1"/>
      </xdr:nvSpPr>
      <xdr:spPr>
        <a:xfrm>
          <a:off x="6705111" y="99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9482</xdr:rowOff>
    </xdr:from>
    <xdr:to>
      <xdr:col>15</xdr:col>
      <xdr:colOff>180975</xdr:colOff>
      <xdr:row>78</xdr:row>
      <xdr:rowOff>74444</xdr:rowOff>
    </xdr:to>
    <xdr:cxnSp macro="">
      <xdr:nvCxnSpPr>
        <xdr:cNvPr id="400" name="直線コネクタ 399"/>
        <xdr:cNvCxnSpPr/>
      </xdr:nvCxnSpPr>
      <xdr:spPr>
        <a:xfrm flipV="1">
          <a:off x="9639300" y="13382582"/>
          <a:ext cx="838200" cy="6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130132</xdr:rowOff>
    </xdr:from>
    <xdr:to>
      <xdr:col>15</xdr:col>
      <xdr:colOff>231775</xdr:colOff>
      <xdr:row>78</xdr:row>
      <xdr:rowOff>60282</xdr:rowOff>
    </xdr:to>
    <xdr:sp macro="" textlink="">
      <xdr:nvSpPr>
        <xdr:cNvPr id="410" name="円/楕円 409"/>
        <xdr:cNvSpPr/>
      </xdr:nvSpPr>
      <xdr:spPr>
        <a:xfrm>
          <a:off x="10426700" y="133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153009</xdr:rowOff>
    </xdr:from>
    <xdr:ext cx="599010" cy="259045"/>
    <xdr:sp macro="" textlink="">
      <xdr:nvSpPr>
        <xdr:cNvPr id="411" name="普通建設事業費 （ うち新規整備　）該当値テキスト"/>
        <xdr:cNvSpPr txBox="1"/>
      </xdr:nvSpPr>
      <xdr:spPr>
        <a:xfrm>
          <a:off x="10528300" y="1318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23644</xdr:rowOff>
    </xdr:from>
    <xdr:to>
      <xdr:col>14</xdr:col>
      <xdr:colOff>79375</xdr:colOff>
      <xdr:row>78</xdr:row>
      <xdr:rowOff>125244</xdr:rowOff>
    </xdr:to>
    <xdr:sp macro="" textlink="">
      <xdr:nvSpPr>
        <xdr:cNvPr id="412" name="円/楕円 411"/>
        <xdr:cNvSpPr/>
      </xdr:nvSpPr>
      <xdr:spPr>
        <a:xfrm>
          <a:off x="9588500" y="133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116371</xdr:rowOff>
    </xdr:from>
    <xdr:ext cx="599010" cy="259045"/>
    <xdr:sp macro="" textlink="">
      <xdr:nvSpPr>
        <xdr:cNvPr id="413" name="テキスト ボックス 412"/>
        <xdr:cNvSpPr txBox="1"/>
      </xdr:nvSpPr>
      <xdr:spPr>
        <a:xfrm>
          <a:off x="9339794" y="1348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97335</xdr:rowOff>
    </xdr:from>
    <xdr:to>
      <xdr:col>15</xdr:col>
      <xdr:colOff>180975</xdr:colOff>
      <xdr:row>98</xdr:row>
      <xdr:rowOff>114247</xdr:rowOff>
    </xdr:to>
    <xdr:cxnSp macro="">
      <xdr:nvCxnSpPr>
        <xdr:cNvPr id="440" name="直線コネクタ 439"/>
        <xdr:cNvCxnSpPr/>
      </xdr:nvCxnSpPr>
      <xdr:spPr>
        <a:xfrm>
          <a:off x="9639300" y="16899435"/>
          <a:ext cx="838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63447</xdr:rowOff>
    </xdr:from>
    <xdr:to>
      <xdr:col>15</xdr:col>
      <xdr:colOff>231775</xdr:colOff>
      <xdr:row>98</xdr:row>
      <xdr:rowOff>165047</xdr:rowOff>
    </xdr:to>
    <xdr:sp macro="" textlink="">
      <xdr:nvSpPr>
        <xdr:cNvPr id="450" name="円/楕円 449"/>
        <xdr:cNvSpPr/>
      </xdr:nvSpPr>
      <xdr:spPr>
        <a:xfrm>
          <a:off x="10426700" y="168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149824</xdr:rowOff>
    </xdr:from>
    <xdr:ext cx="534377" cy="259045"/>
    <xdr:sp macro="" textlink="">
      <xdr:nvSpPr>
        <xdr:cNvPr id="451" name="普通建設事業費 （ うち更新整備　）該当値テキスト"/>
        <xdr:cNvSpPr txBox="1"/>
      </xdr:nvSpPr>
      <xdr:spPr>
        <a:xfrm>
          <a:off x="10528300" y="167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46535</xdr:rowOff>
    </xdr:from>
    <xdr:to>
      <xdr:col>14</xdr:col>
      <xdr:colOff>79375</xdr:colOff>
      <xdr:row>98</xdr:row>
      <xdr:rowOff>148135</xdr:rowOff>
    </xdr:to>
    <xdr:sp macro="" textlink="">
      <xdr:nvSpPr>
        <xdr:cNvPr id="452" name="円/楕円 451"/>
        <xdr:cNvSpPr/>
      </xdr:nvSpPr>
      <xdr:spPr>
        <a:xfrm>
          <a:off x="9588500" y="16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139262</xdr:rowOff>
    </xdr:from>
    <xdr:ext cx="534377" cy="259045"/>
    <xdr:sp macro="" textlink="">
      <xdr:nvSpPr>
        <xdr:cNvPr id="453" name="テキスト ボックス 452"/>
        <xdr:cNvSpPr txBox="1"/>
      </xdr:nvSpPr>
      <xdr:spPr>
        <a:xfrm>
          <a:off x="9372111" y="169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26226</xdr:rowOff>
    </xdr:from>
    <xdr:to>
      <xdr:col>22</xdr:col>
      <xdr:colOff>365125</xdr:colOff>
      <xdr:row>39</xdr:row>
      <xdr:rowOff>44450</xdr:rowOff>
    </xdr:to>
    <xdr:cxnSp macro="">
      <xdr:nvCxnSpPr>
        <xdr:cNvPr id="485" name="直線コネクタ 484"/>
        <xdr:cNvCxnSpPr/>
      </xdr:nvCxnSpPr>
      <xdr:spPr>
        <a:xfrm>
          <a:off x="14592300" y="6712776"/>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17783</xdr:rowOff>
    </xdr:from>
    <xdr:to>
      <xdr:col>21</xdr:col>
      <xdr:colOff>161925</xdr:colOff>
      <xdr:row>39</xdr:row>
      <xdr:rowOff>26226</xdr:rowOff>
    </xdr:to>
    <xdr:cxnSp macro="">
      <xdr:nvCxnSpPr>
        <xdr:cNvPr id="488" name="直線コネクタ 487"/>
        <xdr:cNvCxnSpPr/>
      </xdr:nvCxnSpPr>
      <xdr:spPr>
        <a:xfrm>
          <a:off x="13703300" y="6704333"/>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17783</xdr:rowOff>
    </xdr:from>
    <xdr:to>
      <xdr:col>19</xdr:col>
      <xdr:colOff>644525</xdr:colOff>
      <xdr:row>39</xdr:row>
      <xdr:rowOff>23604</xdr:rowOff>
    </xdr:to>
    <xdr:cxnSp macro="">
      <xdr:nvCxnSpPr>
        <xdr:cNvPr id="491" name="直線コネクタ 490"/>
        <xdr:cNvCxnSpPr/>
      </xdr:nvCxnSpPr>
      <xdr:spPr>
        <a:xfrm flipV="1">
          <a:off x="12814300" y="6704333"/>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146876</xdr:rowOff>
    </xdr:from>
    <xdr:to>
      <xdr:col>21</xdr:col>
      <xdr:colOff>212725</xdr:colOff>
      <xdr:row>39</xdr:row>
      <xdr:rowOff>77026</xdr:rowOff>
    </xdr:to>
    <xdr:sp macro="" textlink="">
      <xdr:nvSpPr>
        <xdr:cNvPr id="505" name="円/楕円 504"/>
        <xdr:cNvSpPr/>
      </xdr:nvSpPr>
      <xdr:spPr>
        <a:xfrm>
          <a:off x="14541500" y="66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68153</xdr:rowOff>
    </xdr:from>
    <xdr:ext cx="534377" cy="259045"/>
    <xdr:sp macro="" textlink="">
      <xdr:nvSpPr>
        <xdr:cNvPr id="506" name="テキスト ボックス 505"/>
        <xdr:cNvSpPr txBox="1"/>
      </xdr:nvSpPr>
      <xdr:spPr>
        <a:xfrm>
          <a:off x="14325111" y="67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138433</xdr:rowOff>
    </xdr:from>
    <xdr:to>
      <xdr:col>20</xdr:col>
      <xdr:colOff>9525</xdr:colOff>
      <xdr:row>39</xdr:row>
      <xdr:rowOff>68583</xdr:rowOff>
    </xdr:to>
    <xdr:sp macro="" textlink="">
      <xdr:nvSpPr>
        <xdr:cNvPr id="507" name="円/楕円 506"/>
        <xdr:cNvSpPr/>
      </xdr:nvSpPr>
      <xdr:spPr>
        <a:xfrm>
          <a:off x="13652500" y="66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59710</xdr:rowOff>
    </xdr:from>
    <xdr:ext cx="534377" cy="259045"/>
    <xdr:sp macro="" textlink="">
      <xdr:nvSpPr>
        <xdr:cNvPr id="508" name="テキスト ボックス 507"/>
        <xdr:cNvSpPr txBox="1"/>
      </xdr:nvSpPr>
      <xdr:spPr>
        <a:xfrm>
          <a:off x="13436111" y="674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144254</xdr:rowOff>
    </xdr:from>
    <xdr:to>
      <xdr:col>18</xdr:col>
      <xdr:colOff>492125</xdr:colOff>
      <xdr:row>39</xdr:row>
      <xdr:rowOff>74404</xdr:rowOff>
    </xdr:to>
    <xdr:sp macro="" textlink="">
      <xdr:nvSpPr>
        <xdr:cNvPr id="509" name="円/楕円 508"/>
        <xdr:cNvSpPr/>
      </xdr:nvSpPr>
      <xdr:spPr>
        <a:xfrm>
          <a:off x="12763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90931</xdr:rowOff>
    </xdr:from>
    <xdr:ext cx="534377" cy="259045"/>
    <xdr:sp macro="" textlink="">
      <xdr:nvSpPr>
        <xdr:cNvPr id="510" name="テキスト ボックス 509"/>
        <xdr:cNvSpPr txBox="1"/>
      </xdr:nvSpPr>
      <xdr:spPr>
        <a:xfrm>
          <a:off x="12547111" y="64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7720</xdr:rowOff>
    </xdr:from>
    <xdr:to>
      <xdr:col>23</xdr:col>
      <xdr:colOff>517525</xdr:colOff>
      <xdr:row>78</xdr:row>
      <xdr:rowOff>12646</xdr:rowOff>
    </xdr:to>
    <xdr:cxnSp macro="">
      <xdr:nvCxnSpPr>
        <xdr:cNvPr id="596" name="直線コネクタ 595"/>
        <xdr:cNvCxnSpPr/>
      </xdr:nvCxnSpPr>
      <xdr:spPr>
        <a:xfrm flipV="1">
          <a:off x="15481300" y="13380820"/>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12646</xdr:rowOff>
    </xdr:from>
    <xdr:to>
      <xdr:col>22</xdr:col>
      <xdr:colOff>365125</xdr:colOff>
      <xdr:row>78</xdr:row>
      <xdr:rowOff>13841</xdr:rowOff>
    </xdr:to>
    <xdr:cxnSp macro="">
      <xdr:nvCxnSpPr>
        <xdr:cNvPr id="599" name="直線コネクタ 598"/>
        <xdr:cNvCxnSpPr/>
      </xdr:nvCxnSpPr>
      <xdr:spPr>
        <a:xfrm flipV="1">
          <a:off x="14592300" y="1338574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13841</xdr:rowOff>
    </xdr:from>
    <xdr:to>
      <xdr:col>21</xdr:col>
      <xdr:colOff>161925</xdr:colOff>
      <xdr:row>78</xdr:row>
      <xdr:rowOff>30073</xdr:rowOff>
    </xdr:to>
    <xdr:cxnSp macro="">
      <xdr:nvCxnSpPr>
        <xdr:cNvPr id="602" name="直線コネクタ 601"/>
        <xdr:cNvCxnSpPr/>
      </xdr:nvCxnSpPr>
      <xdr:spPr>
        <a:xfrm flipV="1">
          <a:off x="13703300" y="13386941"/>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6181</xdr:rowOff>
    </xdr:from>
    <xdr:to>
      <xdr:col>19</xdr:col>
      <xdr:colOff>644525</xdr:colOff>
      <xdr:row>78</xdr:row>
      <xdr:rowOff>30073</xdr:rowOff>
    </xdr:to>
    <xdr:cxnSp macro="">
      <xdr:nvCxnSpPr>
        <xdr:cNvPr id="605" name="直線コネクタ 604"/>
        <xdr:cNvCxnSpPr/>
      </xdr:nvCxnSpPr>
      <xdr:spPr>
        <a:xfrm>
          <a:off x="12814300" y="13379281"/>
          <a:ext cx="8890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128370</xdr:rowOff>
    </xdr:from>
    <xdr:to>
      <xdr:col>23</xdr:col>
      <xdr:colOff>568325</xdr:colOff>
      <xdr:row>78</xdr:row>
      <xdr:rowOff>58520</xdr:rowOff>
    </xdr:to>
    <xdr:sp macro="" textlink="">
      <xdr:nvSpPr>
        <xdr:cNvPr id="615" name="円/楕円 614"/>
        <xdr:cNvSpPr/>
      </xdr:nvSpPr>
      <xdr:spPr>
        <a:xfrm>
          <a:off x="16268700" y="133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106797</xdr:rowOff>
    </xdr:from>
    <xdr:ext cx="599010" cy="259045"/>
    <xdr:sp macro="" textlink="">
      <xdr:nvSpPr>
        <xdr:cNvPr id="616" name="公債費該当値テキスト"/>
        <xdr:cNvSpPr txBox="1"/>
      </xdr:nvSpPr>
      <xdr:spPr>
        <a:xfrm>
          <a:off x="16370300" y="1330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133296</xdr:rowOff>
    </xdr:from>
    <xdr:to>
      <xdr:col>22</xdr:col>
      <xdr:colOff>415925</xdr:colOff>
      <xdr:row>78</xdr:row>
      <xdr:rowOff>63446</xdr:rowOff>
    </xdr:to>
    <xdr:sp macro="" textlink="">
      <xdr:nvSpPr>
        <xdr:cNvPr id="617" name="円/楕円 616"/>
        <xdr:cNvSpPr/>
      </xdr:nvSpPr>
      <xdr:spPr>
        <a:xfrm>
          <a:off x="15430500" y="133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54573</xdr:rowOff>
    </xdr:from>
    <xdr:ext cx="599010" cy="259045"/>
    <xdr:sp macro="" textlink="">
      <xdr:nvSpPr>
        <xdr:cNvPr id="618" name="テキスト ボックス 617"/>
        <xdr:cNvSpPr txBox="1"/>
      </xdr:nvSpPr>
      <xdr:spPr>
        <a:xfrm>
          <a:off x="15181794" y="134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134491</xdr:rowOff>
    </xdr:from>
    <xdr:to>
      <xdr:col>21</xdr:col>
      <xdr:colOff>212725</xdr:colOff>
      <xdr:row>78</xdr:row>
      <xdr:rowOff>64641</xdr:rowOff>
    </xdr:to>
    <xdr:sp macro="" textlink="">
      <xdr:nvSpPr>
        <xdr:cNvPr id="619" name="円/楕円 618"/>
        <xdr:cNvSpPr/>
      </xdr:nvSpPr>
      <xdr:spPr>
        <a:xfrm>
          <a:off x="14541500" y="133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55768</xdr:rowOff>
    </xdr:from>
    <xdr:ext cx="599010" cy="259045"/>
    <xdr:sp macro="" textlink="">
      <xdr:nvSpPr>
        <xdr:cNvPr id="620" name="テキスト ボックス 619"/>
        <xdr:cNvSpPr txBox="1"/>
      </xdr:nvSpPr>
      <xdr:spPr>
        <a:xfrm>
          <a:off x="14292794" y="1342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150723</xdr:rowOff>
    </xdr:from>
    <xdr:to>
      <xdr:col>20</xdr:col>
      <xdr:colOff>9525</xdr:colOff>
      <xdr:row>78</xdr:row>
      <xdr:rowOff>80873</xdr:rowOff>
    </xdr:to>
    <xdr:sp macro="" textlink="">
      <xdr:nvSpPr>
        <xdr:cNvPr id="621" name="円/楕円 620"/>
        <xdr:cNvSpPr/>
      </xdr:nvSpPr>
      <xdr:spPr>
        <a:xfrm>
          <a:off x="13652500" y="133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72000</xdr:rowOff>
    </xdr:from>
    <xdr:ext cx="534377" cy="259045"/>
    <xdr:sp macro="" textlink="">
      <xdr:nvSpPr>
        <xdr:cNvPr id="622" name="テキスト ボックス 621"/>
        <xdr:cNvSpPr txBox="1"/>
      </xdr:nvSpPr>
      <xdr:spPr>
        <a:xfrm>
          <a:off x="13436111" y="134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126831</xdr:rowOff>
    </xdr:from>
    <xdr:to>
      <xdr:col>18</xdr:col>
      <xdr:colOff>492125</xdr:colOff>
      <xdr:row>78</xdr:row>
      <xdr:rowOff>56981</xdr:rowOff>
    </xdr:to>
    <xdr:sp macro="" textlink="">
      <xdr:nvSpPr>
        <xdr:cNvPr id="623" name="円/楕円 622"/>
        <xdr:cNvSpPr/>
      </xdr:nvSpPr>
      <xdr:spPr>
        <a:xfrm>
          <a:off x="12763500" y="13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48108</xdr:rowOff>
    </xdr:from>
    <xdr:ext cx="599010" cy="259045"/>
    <xdr:sp macro="" textlink="">
      <xdr:nvSpPr>
        <xdr:cNvPr id="624" name="テキスト ボックス 623"/>
        <xdr:cNvSpPr txBox="1"/>
      </xdr:nvSpPr>
      <xdr:spPr>
        <a:xfrm>
          <a:off x="12514794" y="1342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77730</xdr:rowOff>
    </xdr:from>
    <xdr:to>
      <xdr:col>23</xdr:col>
      <xdr:colOff>517525</xdr:colOff>
      <xdr:row>98</xdr:row>
      <xdr:rowOff>148701</xdr:rowOff>
    </xdr:to>
    <xdr:cxnSp macro="">
      <xdr:nvCxnSpPr>
        <xdr:cNvPr id="653" name="直線コネクタ 652"/>
        <xdr:cNvCxnSpPr/>
      </xdr:nvCxnSpPr>
      <xdr:spPr>
        <a:xfrm>
          <a:off x="15481300" y="16879830"/>
          <a:ext cx="838200" cy="7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117639</xdr:rowOff>
    </xdr:from>
    <xdr:to>
      <xdr:col>22</xdr:col>
      <xdr:colOff>365125</xdr:colOff>
      <xdr:row>98</xdr:row>
      <xdr:rowOff>77730</xdr:rowOff>
    </xdr:to>
    <xdr:cxnSp macro="">
      <xdr:nvCxnSpPr>
        <xdr:cNvPr id="656" name="直線コネクタ 655"/>
        <xdr:cNvCxnSpPr/>
      </xdr:nvCxnSpPr>
      <xdr:spPr>
        <a:xfrm>
          <a:off x="14592300" y="16748289"/>
          <a:ext cx="889000" cy="1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117639</xdr:rowOff>
    </xdr:from>
    <xdr:to>
      <xdr:col>21</xdr:col>
      <xdr:colOff>161925</xdr:colOff>
      <xdr:row>98</xdr:row>
      <xdr:rowOff>142963</xdr:rowOff>
    </xdr:to>
    <xdr:cxnSp macro="">
      <xdr:nvCxnSpPr>
        <xdr:cNvPr id="659" name="直線コネクタ 658"/>
        <xdr:cNvCxnSpPr/>
      </xdr:nvCxnSpPr>
      <xdr:spPr>
        <a:xfrm flipV="1">
          <a:off x="13703300" y="16748289"/>
          <a:ext cx="889000" cy="1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54781</xdr:rowOff>
    </xdr:from>
    <xdr:to>
      <xdr:col>19</xdr:col>
      <xdr:colOff>644525</xdr:colOff>
      <xdr:row>98</xdr:row>
      <xdr:rowOff>142963</xdr:rowOff>
    </xdr:to>
    <xdr:cxnSp macro="">
      <xdr:nvCxnSpPr>
        <xdr:cNvPr id="662" name="直線コネクタ 661"/>
        <xdr:cNvCxnSpPr/>
      </xdr:nvCxnSpPr>
      <xdr:spPr>
        <a:xfrm>
          <a:off x="12814300" y="16856881"/>
          <a:ext cx="889000" cy="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97901</xdr:rowOff>
    </xdr:from>
    <xdr:to>
      <xdr:col>23</xdr:col>
      <xdr:colOff>568325</xdr:colOff>
      <xdr:row>99</xdr:row>
      <xdr:rowOff>28051</xdr:rowOff>
    </xdr:to>
    <xdr:sp macro="" textlink="">
      <xdr:nvSpPr>
        <xdr:cNvPr id="672" name="円/楕円 671"/>
        <xdr:cNvSpPr/>
      </xdr:nvSpPr>
      <xdr:spPr>
        <a:xfrm>
          <a:off x="16268700" y="169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12828</xdr:rowOff>
    </xdr:from>
    <xdr:ext cx="534377" cy="259045"/>
    <xdr:sp macro="" textlink="">
      <xdr:nvSpPr>
        <xdr:cNvPr id="673" name="積立金該当値テキスト"/>
        <xdr:cNvSpPr txBox="1"/>
      </xdr:nvSpPr>
      <xdr:spPr>
        <a:xfrm>
          <a:off x="16370300" y="168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26930</xdr:rowOff>
    </xdr:from>
    <xdr:to>
      <xdr:col>22</xdr:col>
      <xdr:colOff>415925</xdr:colOff>
      <xdr:row>98</xdr:row>
      <xdr:rowOff>128530</xdr:rowOff>
    </xdr:to>
    <xdr:sp macro="" textlink="">
      <xdr:nvSpPr>
        <xdr:cNvPr id="674" name="円/楕円 673"/>
        <xdr:cNvSpPr/>
      </xdr:nvSpPr>
      <xdr:spPr>
        <a:xfrm>
          <a:off x="15430500" y="16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145057</xdr:rowOff>
    </xdr:from>
    <xdr:ext cx="534377" cy="259045"/>
    <xdr:sp macro="" textlink="">
      <xdr:nvSpPr>
        <xdr:cNvPr id="675" name="テキスト ボックス 674"/>
        <xdr:cNvSpPr txBox="1"/>
      </xdr:nvSpPr>
      <xdr:spPr>
        <a:xfrm>
          <a:off x="15214111" y="166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66839</xdr:rowOff>
    </xdr:from>
    <xdr:to>
      <xdr:col>21</xdr:col>
      <xdr:colOff>212725</xdr:colOff>
      <xdr:row>97</xdr:row>
      <xdr:rowOff>168439</xdr:rowOff>
    </xdr:to>
    <xdr:sp macro="" textlink="">
      <xdr:nvSpPr>
        <xdr:cNvPr id="676" name="円/楕円 675"/>
        <xdr:cNvSpPr/>
      </xdr:nvSpPr>
      <xdr:spPr>
        <a:xfrm>
          <a:off x="14541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13516</xdr:rowOff>
    </xdr:from>
    <xdr:ext cx="599010" cy="259045"/>
    <xdr:sp macro="" textlink="">
      <xdr:nvSpPr>
        <xdr:cNvPr id="677" name="テキスト ボックス 676"/>
        <xdr:cNvSpPr txBox="1"/>
      </xdr:nvSpPr>
      <xdr:spPr>
        <a:xfrm>
          <a:off x="14292794" y="1647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92163</xdr:rowOff>
    </xdr:from>
    <xdr:to>
      <xdr:col>20</xdr:col>
      <xdr:colOff>9525</xdr:colOff>
      <xdr:row>99</xdr:row>
      <xdr:rowOff>22313</xdr:rowOff>
    </xdr:to>
    <xdr:sp macro="" textlink="">
      <xdr:nvSpPr>
        <xdr:cNvPr id="678" name="円/楕円 677"/>
        <xdr:cNvSpPr/>
      </xdr:nvSpPr>
      <xdr:spPr>
        <a:xfrm>
          <a:off x="13652500" y="168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13440</xdr:rowOff>
    </xdr:from>
    <xdr:ext cx="534377" cy="259045"/>
    <xdr:sp macro="" textlink="">
      <xdr:nvSpPr>
        <xdr:cNvPr id="679" name="テキスト ボックス 678"/>
        <xdr:cNvSpPr txBox="1"/>
      </xdr:nvSpPr>
      <xdr:spPr>
        <a:xfrm>
          <a:off x="13436111" y="169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3981</xdr:rowOff>
    </xdr:from>
    <xdr:to>
      <xdr:col>18</xdr:col>
      <xdr:colOff>492125</xdr:colOff>
      <xdr:row>98</xdr:row>
      <xdr:rowOff>105581</xdr:rowOff>
    </xdr:to>
    <xdr:sp macro="" textlink="">
      <xdr:nvSpPr>
        <xdr:cNvPr id="680" name="円/楕円 679"/>
        <xdr:cNvSpPr/>
      </xdr:nvSpPr>
      <xdr:spPr>
        <a:xfrm>
          <a:off x="12763500" y="168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96708</xdr:rowOff>
    </xdr:from>
    <xdr:ext cx="534377" cy="259045"/>
    <xdr:sp macro="" textlink="">
      <xdr:nvSpPr>
        <xdr:cNvPr id="681" name="テキスト ボックス 680"/>
        <xdr:cNvSpPr txBox="1"/>
      </xdr:nvSpPr>
      <xdr:spPr>
        <a:xfrm>
          <a:off x="12547111" y="168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127447</xdr:rowOff>
    </xdr:from>
    <xdr:to>
      <xdr:col>32</xdr:col>
      <xdr:colOff>187325</xdr:colOff>
      <xdr:row>58</xdr:row>
      <xdr:rowOff>134625</xdr:rowOff>
    </xdr:to>
    <xdr:cxnSp macro="">
      <xdr:nvCxnSpPr>
        <xdr:cNvPr id="765" name="直線コネクタ 764"/>
        <xdr:cNvCxnSpPr/>
      </xdr:nvCxnSpPr>
      <xdr:spPr>
        <a:xfrm>
          <a:off x="21323300" y="10071547"/>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121138</xdr:rowOff>
    </xdr:from>
    <xdr:to>
      <xdr:col>31</xdr:col>
      <xdr:colOff>34925</xdr:colOff>
      <xdr:row>58</xdr:row>
      <xdr:rowOff>127447</xdr:rowOff>
    </xdr:to>
    <xdr:cxnSp macro="">
      <xdr:nvCxnSpPr>
        <xdr:cNvPr id="768" name="直線コネクタ 767"/>
        <xdr:cNvCxnSpPr/>
      </xdr:nvCxnSpPr>
      <xdr:spPr>
        <a:xfrm>
          <a:off x="20434300" y="10065238"/>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121138</xdr:rowOff>
    </xdr:from>
    <xdr:to>
      <xdr:col>29</xdr:col>
      <xdr:colOff>517525</xdr:colOff>
      <xdr:row>58</xdr:row>
      <xdr:rowOff>126853</xdr:rowOff>
    </xdr:to>
    <xdr:cxnSp macro="">
      <xdr:nvCxnSpPr>
        <xdr:cNvPr id="771" name="直線コネクタ 770"/>
        <xdr:cNvCxnSpPr/>
      </xdr:nvCxnSpPr>
      <xdr:spPr>
        <a:xfrm flipV="1">
          <a:off x="19545300" y="100652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122829</xdr:rowOff>
    </xdr:from>
    <xdr:to>
      <xdr:col>28</xdr:col>
      <xdr:colOff>314325</xdr:colOff>
      <xdr:row>58</xdr:row>
      <xdr:rowOff>126853</xdr:rowOff>
    </xdr:to>
    <xdr:cxnSp macro="">
      <xdr:nvCxnSpPr>
        <xdr:cNvPr id="774" name="直線コネクタ 773"/>
        <xdr:cNvCxnSpPr/>
      </xdr:nvCxnSpPr>
      <xdr:spPr>
        <a:xfrm>
          <a:off x="18656300" y="10066929"/>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83825</xdr:rowOff>
    </xdr:from>
    <xdr:to>
      <xdr:col>32</xdr:col>
      <xdr:colOff>238125</xdr:colOff>
      <xdr:row>59</xdr:row>
      <xdr:rowOff>13975</xdr:rowOff>
    </xdr:to>
    <xdr:sp macro="" textlink="">
      <xdr:nvSpPr>
        <xdr:cNvPr id="784" name="円/楕円 783"/>
        <xdr:cNvSpPr/>
      </xdr:nvSpPr>
      <xdr:spPr>
        <a:xfrm>
          <a:off x="221107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170202</xdr:rowOff>
    </xdr:from>
    <xdr:ext cx="378565" cy="259045"/>
    <xdr:sp macro="" textlink="">
      <xdr:nvSpPr>
        <xdr:cNvPr id="785" name="貸付金該当値テキスト"/>
        <xdr:cNvSpPr txBox="1"/>
      </xdr:nvSpPr>
      <xdr:spPr>
        <a:xfrm>
          <a:off x="22212300" y="994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76647</xdr:rowOff>
    </xdr:from>
    <xdr:to>
      <xdr:col>31</xdr:col>
      <xdr:colOff>85725</xdr:colOff>
      <xdr:row>59</xdr:row>
      <xdr:rowOff>6797</xdr:rowOff>
    </xdr:to>
    <xdr:sp macro="" textlink="">
      <xdr:nvSpPr>
        <xdr:cNvPr id="786" name="円/楕円 785"/>
        <xdr:cNvSpPr/>
      </xdr:nvSpPr>
      <xdr:spPr>
        <a:xfrm>
          <a:off x="21272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169374</xdr:rowOff>
    </xdr:from>
    <xdr:ext cx="378565" cy="259045"/>
    <xdr:sp macro="" textlink="">
      <xdr:nvSpPr>
        <xdr:cNvPr id="787" name="テキスト ボックス 786"/>
        <xdr:cNvSpPr txBox="1"/>
      </xdr:nvSpPr>
      <xdr:spPr>
        <a:xfrm>
          <a:off x="21134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70338</xdr:rowOff>
    </xdr:from>
    <xdr:to>
      <xdr:col>29</xdr:col>
      <xdr:colOff>568325</xdr:colOff>
      <xdr:row>59</xdr:row>
      <xdr:rowOff>488</xdr:rowOff>
    </xdr:to>
    <xdr:sp macro="" textlink="">
      <xdr:nvSpPr>
        <xdr:cNvPr id="788" name="円/楕円 787"/>
        <xdr:cNvSpPr/>
      </xdr:nvSpPr>
      <xdr:spPr>
        <a:xfrm>
          <a:off x="20383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163065</xdr:rowOff>
    </xdr:from>
    <xdr:ext cx="378565" cy="259045"/>
    <xdr:sp macro="" textlink="">
      <xdr:nvSpPr>
        <xdr:cNvPr id="789" name="テキスト ボックス 788"/>
        <xdr:cNvSpPr txBox="1"/>
      </xdr:nvSpPr>
      <xdr:spPr>
        <a:xfrm>
          <a:off x="20245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76053</xdr:rowOff>
    </xdr:from>
    <xdr:to>
      <xdr:col>28</xdr:col>
      <xdr:colOff>365125</xdr:colOff>
      <xdr:row>59</xdr:row>
      <xdr:rowOff>6203</xdr:rowOff>
    </xdr:to>
    <xdr:sp macro="" textlink="">
      <xdr:nvSpPr>
        <xdr:cNvPr id="790" name="円/楕円 789"/>
        <xdr:cNvSpPr/>
      </xdr:nvSpPr>
      <xdr:spPr>
        <a:xfrm>
          <a:off x="194945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168780</xdr:rowOff>
    </xdr:from>
    <xdr:ext cx="378565" cy="259045"/>
    <xdr:sp macro="" textlink="">
      <xdr:nvSpPr>
        <xdr:cNvPr id="791" name="テキスト ボックス 790"/>
        <xdr:cNvSpPr txBox="1"/>
      </xdr:nvSpPr>
      <xdr:spPr>
        <a:xfrm>
          <a:off x="19356017" y="1011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72029</xdr:rowOff>
    </xdr:from>
    <xdr:to>
      <xdr:col>27</xdr:col>
      <xdr:colOff>161925</xdr:colOff>
      <xdr:row>59</xdr:row>
      <xdr:rowOff>2179</xdr:rowOff>
    </xdr:to>
    <xdr:sp macro="" textlink="">
      <xdr:nvSpPr>
        <xdr:cNvPr id="792" name="円/楕円 791"/>
        <xdr:cNvSpPr/>
      </xdr:nvSpPr>
      <xdr:spPr>
        <a:xfrm>
          <a:off x="18605500" y="100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164756</xdr:rowOff>
    </xdr:from>
    <xdr:ext cx="378565" cy="259045"/>
    <xdr:sp macro="" textlink="">
      <xdr:nvSpPr>
        <xdr:cNvPr id="793" name="テキスト ボックス 792"/>
        <xdr:cNvSpPr txBox="1"/>
      </xdr:nvSpPr>
      <xdr:spPr>
        <a:xfrm>
          <a:off x="18467017" y="1010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43132</xdr:rowOff>
    </xdr:from>
    <xdr:to>
      <xdr:col>32</xdr:col>
      <xdr:colOff>187325</xdr:colOff>
      <xdr:row>77</xdr:row>
      <xdr:rowOff>82268</xdr:rowOff>
    </xdr:to>
    <xdr:cxnSp macro="">
      <xdr:nvCxnSpPr>
        <xdr:cNvPr id="822" name="直線コネクタ 821"/>
        <xdr:cNvCxnSpPr/>
      </xdr:nvCxnSpPr>
      <xdr:spPr>
        <a:xfrm>
          <a:off x="21323300" y="13244782"/>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43132</xdr:rowOff>
    </xdr:from>
    <xdr:to>
      <xdr:col>31</xdr:col>
      <xdr:colOff>34925</xdr:colOff>
      <xdr:row>77</xdr:row>
      <xdr:rowOff>51414</xdr:rowOff>
    </xdr:to>
    <xdr:cxnSp macro="">
      <xdr:nvCxnSpPr>
        <xdr:cNvPr id="825" name="直線コネクタ 824"/>
        <xdr:cNvCxnSpPr/>
      </xdr:nvCxnSpPr>
      <xdr:spPr>
        <a:xfrm flipV="1">
          <a:off x="20434300" y="13244782"/>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111331</xdr:rowOff>
    </xdr:from>
    <xdr:to>
      <xdr:col>29</xdr:col>
      <xdr:colOff>517525</xdr:colOff>
      <xdr:row>77</xdr:row>
      <xdr:rowOff>51414</xdr:rowOff>
    </xdr:to>
    <xdr:cxnSp macro="">
      <xdr:nvCxnSpPr>
        <xdr:cNvPr id="828" name="直線コネクタ 827"/>
        <xdr:cNvCxnSpPr/>
      </xdr:nvCxnSpPr>
      <xdr:spPr>
        <a:xfrm>
          <a:off x="19545300" y="13141531"/>
          <a:ext cx="889000" cy="1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111331</xdr:rowOff>
    </xdr:from>
    <xdr:to>
      <xdr:col>28</xdr:col>
      <xdr:colOff>314325</xdr:colOff>
      <xdr:row>77</xdr:row>
      <xdr:rowOff>84257</xdr:rowOff>
    </xdr:to>
    <xdr:cxnSp macro="">
      <xdr:nvCxnSpPr>
        <xdr:cNvPr id="831" name="直線コネクタ 830"/>
        <xdr:cNvCxnSpPr/>
      </xdr:nvCxnSpPr>
      <xdr:spPr>
        <a:xfrm flipV="1">
          <a:off x="18656300" y="13141531"/>
          <a:ext cx="889000" cy="14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31468</xdr:rowOff>
    </xdr:from>
    <xdr:to>
      <xdr:col>32</xdr:col>
      <xdr:colOff>238125</xdr:colOff>
      <xdr:row>77</xdr:row>
      <xdr:rowOff>133068</xdr:rowOff>
    </xdr:to>
    <xdr:sp macro="" textlink="">
      <xdr:nvSpPr>
        <xdr:cNvPr id="841" name="円/楕円 840"/>
        <xdr:cNvSpPr/>
      </xdr:nvSpPr>
      <xdr:spPr>
        <a:xfrm>
          <a:off x="22110700" y="132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117845</xdr:rowOff>
    </xdr:from>
    <xdr:ext cx="534377" cy="259045"/>
    <xdr:sp macro="" textlink="">
      <xdr:nvSpPr>
        <xdr:cNvPr id="842" name="繰出金該当値テキスト"/>
        <xdr:cNvSpPr txBox="1"/>
      </xdr:nvSpPr>
      <xdr:spPr>
        <a:xfrm>
          <a:off x="22212300" y="1314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163782</xdr:rowOff>
    </xdr:from>
    <xdr:to>
      <xdr:col>31</xdr:col>
      <xdr:colOff>85725</xdr:colOff>
      <xdr:row>77</xdr:row>
      <xdr:rowOff>93932</xdr:rowOff>
    </xdr:to>
    <xdr:sp macro="" textlink="">
      <xdr:nvSpPr>
        <xdr:cNvPr id="843" name="円/楕円 842"/>
        <xdr:cNvSpPr/>
      </xdr:nvSpPr>
      <xdr:spPr>
        <a:xfrm>
          <a:off x="21272500" y="131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85059</xdr:rowOff>
    </xdr:from>
    <xdr:ext cx="534377" cy="259045"/>
    <xdr:sp macro="" textlink="">
      <xdr:nvSpPr>
        <xdr:cNvPr id="844" name="テキスト ボックス 843"/>
        <xdr:cNvSpPr txBox="1"/>
      </xdr:nvSpPr>
      <xdr:spPr>
        <a:xfrm>
          <a:off x="21056111" y="132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614</xdr:rowOff>
    </xdr:from>
    <xdr:to>
      <xdr:col>29</xdr:col>
      <xdr:colOff>568325</xdr:colOff>
      <xdr:row>77</xdr:row>
      <xdr:rowOff>102214</xdr:rowOff>
    </xdr:to>
    <xdr:sp macro="" textlink="">
      <xdr:nvSpPr>
        <xdr:cNvPr id="845" name="円/楕円 844"/>
        <xdr:cNvSpPr/>
      </xdr:nvSpPr>
      <xdr:spPr>
        <a:xfrm>
          <a:off x="20383500" y="132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93341</xdr:rowOff>
    </xdr:from>
    <xdr:ext cx="534377" cy="259045"/>
    <xdr:sp macro="" textlink="">
      <xdr:nvSpPr>
        <xdr:cNvPr id="846" name="テキスト ボックス 845"/>
        <xdr:cNvSpPr txBox="1"/>
      </xdr:nvSpPr>
      <xdr:spPr>
        <a:xfrm>
          <a:off x="20167111" y="132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60531</xdr:rowOff>
    </xdr:from>
    <xdr:to>
      <xdr:col>28</xdr:col>
      <xdr:colOff>365125</xdr:colOff>
      <xdr:row>76</xdr:row>
      <xdr:rowOff>162131</xdr:rowOff>
    </xdr:to>
    <xdr:sp macro="" textlink="">
      <xdr:nvSpPr>
        <xdr:cNvPr id="847" name="円/楕円 846"/>
        <xdr:cNvSpPr/>
      </xdr:nvSpPr>
      <xdr:spPr>
        <a:xfrm>
          <a:off x="19494500" y="130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153258</xdr:rowOff>
    </xdr:from>
    <xdr:ext cx="599010" cy="259045"/>
    <xdr:sp macro="" textlink="">
      <xdr:nvSpPr>
        <xdr:cNvPr id="848" name="テキスト ボックス 847"/>
        <xdr:cNvSpPr txBox="1"/>
      </xdr:nvSpPr>
      <xdr:spPr>
        <a:xfrm>
          <a:off x="19245794" y="1318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33457</xdr:rowOff>
    </xdr:from>
    <xdr:to>
      <xdr:col>27</xdr:col>
      <xdr:colOff>161925</xdr:colOff>
      <xdr:row>77</xdr:row>
      <xdr:rowOff>135057</xdr:rowOff>
    </xdr:to>
    <xdr:sp macro="" textlink="">
      <xdr:nvSpPr>
        <xdr:cNvPr id="849" name="円/楕円 848"/>
        <xdr:cNvSpPr/>
      </xdr:nvSpPr>
      <xdr:spPr>
        <a:xfrm>
          <a:off x="18605500" y="132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126184</xdr:rowOff>
    </xdr:from>
    <xdr:ext cx="534377" cy="259045"/>
    <xdr:sp macro="" textlink="">
      <xdr:nvSpPr>
        <xdr:cNvPr id="850" name="テキスト ボックス 849"/>
        <xdr:cNvSpPr txBox="1"/>
      </xdr:nvSpPr>
      <xdr:spPr>
        <a:xfrm>
          <a:off x="18389111" y="133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性質別では、扶助費及び普通建設事業費（うち新規整備）において、類似団体平均値を上回っている。</a:t>
          </a:r>
          <a:endParaRPr kumimoji="1" lang="en-US" altLang="ja-JP" sz="1300">
            <a:latin typeface="ＭＳ Ｐゴシック"/>
          </a:endParaRPr>
        </a:p>
        <a:p>
          <a:r>
            <a:rPr kumimoji="1" lang="ja-JP" altLang="en-US" sz="1300">
              <a:latin typeface="ＭＳ Ｐゴシック"/>
            </a:rPr>
            <a:t>　扶助費については、障害福祉サービスの多様化や高齢化の進行により全体的に増加傾向にあるため、町単独事業の見直しを行うなど、今後も引き続き健全な財政運営に努める。</a:t>
          </a:r>
          <a:endParaRPr kumimoji="1" lang="en-US" altLang="ja-JP" sz="1300">
            <a:latin typeface="ＭＳ Ｐゴシック"/>
          </a:endParaRPr>
        </a:p>
        <a:p>
          <a:r>
            <a:rPr kumimoji="1" lang="ja-JP" altLang="en-US" sz="1300">
              <a:latin typeface="ＭＳ Ｐゴシック"/>
            </a:rPr>
            <a:t>　また、普通建設事業費（うち新規整備）については、地域振興施設（道の駅）や津波避難タワー等の建設によるものである。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16745</xdr:rowOff>
    </xdr:from>
    <xdr:to>
      <xdr:col>6</xdr:col>
      <xdr:colOff>511175</xdr:colOff>
      <xdr:row>38</xdr:row>
      <xdr:rowOff>31589</xdr:rowOff>
    </xdr:to>
    <xdr:cxnSp macro="">
      <xdr:nvCxnSpPr>
        <xdr:cNvPr id="62" name="直線コネクタ 61"/>
        <xdr:cNvCxnSpPr/>
      </xdr:nvCxnSpPr>
      <xdr:spPr>
        <a:xfrm flipV="1">
          <a:off x="3797300" y="6531845"/>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31589</xdr:rowOff>
    </xdr:from>
    <xdr:to>
      <xdr:col>5</xdr:col>
      <xdr:colOff>358775</xdr:colOff>
      <xdr:row>38</xdr:row>
      <xdr:rowOff>44243</xdr:rowOff>
    </xdr:to>
    <xdr:cxnSp macro="">
      <xdr:nvCxnSpPr>
        <xdr:cNvPr id="65" name="直線コネクタ 64"/>
        <xdr:cNvCxnSpPr/>
      </xdr:nvCxnSpPr>
      <xdr:spPr>
        <a:xfrm flipV="1">
          <a:off x="2908300" y="6546689"/>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40177</xdr:rowOff>
    </xdr:from>
    <xdr:to>
      <xdr:col>4</xdr:col>
      <xdr:colOff>155575</xdr:colOff>
      <xdr:row>38</xdr:row>
      <xdr:rowOff>44243</xdr:rowOff>
    </xdr:to>
    <xdr:cxnSp macro="">
      <xdr:nvCxnSpPr>
        <xdr:cNvPr id="68" name="直線コネクタ 67"/>
        <xdr:cNvCxnSpPr/>
      </xdr:nvCxnSpPr>
      <xdr:spPr>
        <a:xfrm>
          <a:off x="2019300" y="6555277"/>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36095</xdr:rowOff>
    </xdr:from>
    <xdr:to>
      <xdr:col>2</xdr:col>
      <xdr:colOff>638175</xdr:colOff>
      <xdr:row>38</xdr:row>
      <xdr:rowOff>40177</xdr:rowOff>
    </xdr:to>
    <xdr:cxnSp macro="">
      <xdr:nvCxnSpPr>
        <xdr:cNvPr id="71" name="直線コネクタ 70"/>
        <xdr:cNvCxnSpPr/>
      </xdr:nvCxnSpPr>
      <xdr:spPr>
        <a:xfrm>
          <a:off x="1130300" y="655119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137396</xdr:rowOff>
    </xdr:from>
    <xdr:to>
      <xdr:col>6</xdr:col>
      <xdr:colOff>561975</xdr:colOff>
      <xdr:row>38</xdr:row>
      <xdr:rowOff>67546</xdr:rowOff>
    </xdr:to>
    <xdr:sp macro="" textlink="">
      <xdr:nvSpPr>
        <xdr:cNvPr id="81" name="円/楕円 80"/>
        <xdr:cNvSpPr/>
      </xdr:nvSpPr>
      <xdr:spPr>
        <a:xfrm>
          <a:off x="4584700" y="64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52323</xdr:rowOff>
    </xdr:from>
    <xdr:ext cx="534377" cy="259045"/>
    <xdr:sp macro="" textlink="">
      <xdr:nvSpPr>
        <xdr:cNvPr id="82" name="議会費該当値テキスト"/>
        <xdr:cNvSpPr txBox="1"/>
      </xdr:nvSpPr>
      <xdr:spPr>
        <a:xfrm>
          <a:off x="4686300" y="63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152238</xdr:rowOff>
    </xdr:from>
    <xdr:to>
      <xdr:col>5</xdr:col>
      <xdr:colOff>409575</xdr:colOff>
      <xdr:row>38</xdr:row>
      <xdr:rowOff>82389</xdr:rowOff>
    </xdr:to>
    <xdr:sp macro="" textlink="">
      <xdr:nvSpPr>
        <xdr:cNvPr id="83" name="円/楕円 82"/>
        <xdr:cNvSpPr/>
      </xdr:nvSpPr>
      <xdr:spPr>
        <a:xfrm>
          <a:off x="3746500" y="6495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73516</xdr:rowOff>
    </xdr:from>
    <xdr:ext cx="534377" cy="259045"/>
    <xdr:sp macro="" textlink="">
      <xdr:nvSpPr>
        <xdr:cNvPr id="84" name="テキスト ボックス 83"/>
        <xdr:cNvSpPr txBox="1"/>
      </xdr:nvSpPr>
      <xdr:spPr>
        <a:xfrm>
          <a:off x="3530111" y="65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164893</xdr:rowOff>
    </xdr:from>
    <xdr:to>
      <xdr:col>4</xdr:col>
      <xdr:colOff>206375</xdr:colOff>
      <xdr:row>38</xdr:row>
      <xdr:rowOff>95043</xdr:rowOff>
    </xdr:to>
    <xdr:sp macro="" textlink="">
      <xdr:nvSpPr>
        <xdr:cNvPr id="85" name="円/楕円 84"/>
        <xdr:cNvSpPr/>
      </xdr:nvSpPr>
      <xdr:spPr>
        <a:xfrm>
          <a:off x="2857500" y="6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86170</xdr:rowOff>
    </xdr:from>
    <xdr:ext cx="534377" cy="259045"/>
    <xdr:sp macro="" textlink="">
      <xdr:nvSpPr>
        <xdr:cNvPr id="86" name="テキスト ボックス 85"/>
        <xdr:cNvSpPr txBox="1"/>
      </xdr:nvSpPr>
      <xdr:spPr>
        <a:xfrm>
          <a:off x="2641111" y="66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160827</xdr:rowOff>
    </xdr:from>
    <xdr:to>
      <xdr:col>3</xdr:col>
      <xdr:colOff>3175</xdr:colOff>
      <xdr:row>38</xdr:row>
      <xdr:rowOff>90977</xdr:rowOff>
    </xdr:to>
    <xdr:sp macro="" textlink="">
      <xdr:nvSpPr>
        <xdr:cNvPr id="87" name="円/楕円 86"/>
        <xdr:cNvSpPr/>
      </xdr:nvSpPr>
      <xdr:spPr>
        <a:xfrm>
          <a:off x="1968500" y="65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82104</xdr:rowOff>
    </xdr:from>
    <xdr:ext cx="534377" cy="259045"/>
    <xdr:sp macro="" textlink="">
      <xdr:nvSpPr>
        <xdr:cNvPr id="88" name="テキスト ボックス 87"/>
        <xdr:cNvSpPr txBox="1"/>
      </xdr:nvSpPr>
      <xdr:spPr>
        <a:xfrm>
          <a:off x="1752111" y="65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156745</xdr:rowOff>
    </xdr:from>
    <xdr:to>
      <xdr:col>1</xdr:col>
      <xdr:colOff>485775</xdr:colOff>
      <xdr:row>38</xdr:row>
      <xdr:rowOff>86895</xdr:rowOff>
    </xdr:to>
    <xdr:sp macro="" textlink="">
      <xdr:nvSpPr>
        <xdr:cNvPr id="89" name="円/楕円 88"/>
        <xdr:cNvSpPr/>
      </xdr:nvSpPr>
      <xdr:spPr>
        <a:xfrm>
          <a:off x="1079500" y="6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78022</xdr:rowOff>
    </xdr:from>
    <xdr:ext cx="534377" cy="259045"/>
    <xdr:sp macro="" textlink="">
      <xdr:nvSpPr>
        <xdr:cNvPr id="90" name="テキスト ボックス 89"/>
        <xdr:cNvSpPr txBox="1"/>
      </xdr:nvSpPr>
      <xdr:spPr>
        <a:xfrm>
          <a:off x="863111" y="65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43778</xdr:rowOff>
    </xdr:from>
    <xdr:to>
      <xdr:col>6</xdr:col>
      <xdr:colOff>511175</xdr:colOff>
      <xdr:row>57</xdr:row>
      <xdr:rowOff>50724</xdr:rowOff>
    </xdr:to>
    <xdr:cxnSp macro="">
      <xdr:nvCxnSpPr>
        <xdr:cNvPr id="115" name="直線コネクタ 114"/>
        <xdr:cNvCxnSpPr/>
      </xdr:nvCxnSpPr>
      <xdr:spPr>
        <a:xfrm flipV="1">
          <a:off x="3797300" y="9816428"/>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41997</xdr:rowOff>
    </xdr:from>
    <xdr:to>
      <xdr:col>5</xdr:col>
      <xdr:colOff>358775</xdr:colOff>
      <xdr:row>57</xdr:row>
      <xdr:rowOff>50724</xdr:rowOff>
    </xdr:to>
    <xdr:cxnSp macro="">
      <xdr:nvCxnSpPr>
        <xdr:cNvPr id="118" name="直線コネクタ 117"/>
        <xdr:cNvCxnSpPr/>
      </xdr:nvCxnSpPr>
      <xdr:spPr>
        <a:xfrm>
          <a:off x="2908300" y="9814647"/>
          <a:ext cx="8890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41997</xdr:rowOff>
    </xdr:from>
    <xdr:to>
      <xdr:col>4</xdr:col>
      <xdr:colOff>155575</xdr:colOff>
      <xdr:row>57</xdr:row>
      <xdr:rowOff>72907</xdr:rowOff>
    </xdr:to>
    <xdr:cxnSp macro="">
      <xdr:nvCxnSpPr>
        <xdr:cNvPr id="121" name="直線コネクタ 120"/>
        <xdr:cNvCxnSpPr/>
      </xdr:nvCxnSpPr>
      <xdr:spPr>
        <a:xfrm flipV="1">
          <a:off x="2019300" y="9814647"/>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72907</xdr:rowOff>
    </xdr:from>
    <xdr:to>
      <xdr:col>2</xdr:col>
      <xdr:colOff>638175</xdr:colOff>
      <xdr:row>57</xdr:row>
      <xdr:rowOff>79393</xdr:rowOff>
    </xdr:to>
    <xdr:cxnSp macro="">
      <xdr:nvCxnSpPr>
        <xdr:cNvPr id="124" name="直線コネクタ 123"/>
        <xdr:cNvCxnSpPr/>
      </xdr:nvCxnSpPr>
      <xdr:spPr>
        <a:xfrm flipV="1">
          <a:off x="1130300" y="9845557"/>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164428</xdr:rowOff>
    </xdr:from>
    <xdr:to>
      <xdr:col>6</xdr:col>
      <xdr:colOff>561975</xdr:colOff>
      <xdr:row>57</xdr:row>
      <xdr:rowOff>94578</xdr:rowOff>
    </xdr:to>
    <xdr:sp macro="" textlink="">
      <xdr:nvSpPr>
        <xdr:cNvPr id="134" name="円/楕円 133"/>
        <xdr:cNvSpPr/>
      </xdr:nvSpPr>
      <xdr:spPr>
        <a:xfrm>
          <a:off x="4584700" y="97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79355</xdr:rowOff>
    </xdr:from>
    <xdr:ext cx="599010" cy="259045"/>
    <xdr:sp macro="" textlink="">
      <xdr:nvSpPr>
        <xdr:cNvPr id="135" name="総務費該当値テキスト"/>
        <xdr:cNvSpPr txBox="1"/>
      </xdr:nvSpPr>
      <xdr:spPr>
        <a:xfrm>
          <a:off x="4686300" y="96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171374</xdr:rowOff>
    </xdr:from>
    <xdr:to>
      <xdr:col>5</xdr:col>
      <xdr:colOff>409575</xdr:colOff>
      <xdr:row>57</xdr:row>
      <xdr:rowOff>101524</xdr:rowOff>
    </xdr:to>
    <xdr:sp macro="" textlink="">
      <xdr:nvSpPr>
        <xdr:cNvPr id="136" name="円/楕円 135"/>
        <xdr:cNvSpPr/>
      </xdr:nvSpPr>
      <xdr:spPr>
        <a:xfrm>
          <a:off x="3746500" y="97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92651</xdr:rowOff>
    </xdr:from>
    <xdr:ext cx="599010" cy="259045"/>
    <xdr:sp macro="" textlink="">
      <xdr:nvSpPr>
        <xdr:cNvPr id="137" name="テキスト ボックス 136"/>
        <xdr:cNvSpPr txBox="1"/>
      </xdr:nvSpPr>
      <xdr:spPr>
        <a:xfrm>
          <a:off x="3497794" y="986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162647</xdr:rowOff>
    </xdr:from>
    <xdr:to>
      <xdr:col>4</xdr:col>
      <xdr:colOff>206375</xdr:colOff>
      <xdr:row>57</xdr:row>
      <xdr:rowOff>92797</xdr:rowOff>
    </xdr:to>
    <xdr:sp macro="" textlink="">
      <xdr:nvSpPr>
        <xdr:cNvPr id="138" name="円/楕円 137"/>
        <xdr:cNvSpPr/>
      </xdr:nvSpPr>
      <xdr:spPr>
        <a:xfrm>
          <a:off x="2857500" y="97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83924</xdr:rowOff>
    </xdr:from>
    <xdr:ext cx="599010" cy="259045"/>
    <xdr:sp macro="" textlink="">
      <xdr:nvSpPr>
        <xdr:cNvPr id="139" name="テキスト ボックス 138"/>
        <xdr:cNvSpPr txBox="1"/>
      </xdr:nvSpPr>
      <xdr:spPr>
        <a:xfrm>
          <a:off x="2608794" y="985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22107</xdr:rowOff>
    </xdr:from>
    <xdr:to>
      <xdr:col>3</xdr:col>
      <xdr:colOff>3175</xdr:colOff>
      <xdr:row>57</xdr:row>
      <xdr:rowOff>123707</xdr:rowOff>
    </xdr:to>
    <xdr:sp macro="" textlink="">
      <xdr:nvSpPr>
        <xdr:cNvPr id="140" name="円/楕円 139"/>
        <xdr:cNvSpPr/>
      </xdr:nvSpPr>
      <xdr:spPr>
        <a:xfrm>
          <a:off x="1968500" y="97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114834</xdr:rowOff>
    </xdr:from>
    <xdr:ext cx="599010" cy="259045"/>
    <xdr:sp macro="" textlink="">
      <xdr:nvSpPr>
        <xdr:cNvPr id="141" name="テキスト ボックス 140"/>
        <xdr:cNvSpPr txBox="1"/>
      </xdr:nvSpPr>
      <xdr:spPr>
        <a:xfrm>
          <a:off x="1719794" y="988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28593</xdr:rowOff>
    </xdr:from>
    <xdr:to>
      <xdr:col>1</xdr:col>
      <xdr:colOff>485775</xdr:colOff>
      <xdr:row>57</xdr:row>
      <xdr:rowOff>130193</xdr:rowOff>
    </xdr:to>
    <xdr:sp macro="" textlink="">
      <xdr:nvSpPr>
        <xdr:cNvPr id="142" name="円/楕円 141"/>
        <xdr:cNvSpPr/>
      </xdr:nvSpPr>
      <xdr:spPr>
        <a:xfrm>
          <a:off x="1079500" y="98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121320</xdr:rowOff>
    </xdr:from>
    <xdr:ext cx="599010" cy="259045"/>
    <xdr:sp macro="" textlink="">
      <xdr:nvSpPr>
        <xdr:cNvPr id="143" name="テキスト ボックス 142"/>
        <xdr:cNvSpPr txBox="1"/>
      </xdr:nvSpPr>
      <xdr:spPr>
        <a:xfrm>
          <a:off x="830794" y="989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60545</xdr:rowOff>
    </xdr:from>
    <xdr:to>
      <xdr:col>6</xdr:col>
      <xdr:colOff>511175</xdr:colOff>
      <xdr:row>78</xdr:row>
      <xdr:rowOff>61486</xdr:rowOff>
    </xdr:to>
    <xdr:cxnSp macro="">
      <xdr:nvCxnSpPr>
        <xdr:cNvPr id="172" name="直線コネクタ 171"/>
        <xdr:cNvCxnSpPr/>
      </xdr:nvCxnSpPr>
      <xdr:spPr>
        <a:xfrm>
          <a:off x="3797300" y="13433645"/>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60545</xdr:rowOff>
    </xdr:from>
    <xdr:to>
      <xdr:col>5</xdr:col>
      <xdr:colOff>358775</xdr:colOff>
      <xdr:row>78</xdr:row>
      <xdr:rowOff>77119</xdr:rowOff>
    </xdr:to>
    <xdr:cxnSp macro="">
      <xdr:nvCxnSpPr>
        <xdr:cNvPr id="175" name="直線コネクタ 174"/>
        <xdr:cNvCxnSpPr/>
      </xdr:nvCxnSpPr>
      <xdr:spPr>
        <a:xfrm flipV="1">
          <a:off x="2908300" y="1343364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77119</xdr:rowOff>
    </xdr:from>
    <xdr:to>
      <xdr:col>4</xdr:col>
      <xdr:colOff>155575</xdr:colOff>
      <xdr:row>78</xdr:row>
      <xdr:rowOff>83364</xdr:rowOff>
    </xdr:to>
    <xdr:cxnSp macro="">
      <xdr:nvCxnSpPr>
        <xdr:cNvPr id="178" name="直線コネクタ 177"/>
        <xdr:cNvCxnSpPr/>
      </xdr:nvCxnSpPr>
      <xdr:spPr>
        <a:xfrm flipV="1">
          <a:off x="2019300" y="13450219"/>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83364</xdr:rowOff>
    </xdr:from>
    <xdr:to>
      <xdr:col>2</xdr:col>
      <xdr:colOff>638175</xdr:colOff>
      <xdr:row>78</xdr:row>
      <xdr:rowOff>84558</xdr:rowOff>
    </xdr:to>
    <xdr:cxnSp macro="">
      <xdr:nvCxnSpPr>
        <xdr:cNvPr id="181" name="直線コネクタ 180"/>
        <xdr:cNvCxnSpPr/>
      </xdr:nvCxnSpPr>
      <xdr:spPr>
        <a:xfrm flipV="1">
          <a:off x="1130300" y="13456464"/>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10686</xdr:rowOff>
    </xdr:from>
    <xdr:to>
      <xdr:col>6</xdr:col>
      <xdr:colOff>561975</xdr:colOff>
      <xdr:row>78</xdr:row>
      <xdr:rowOff>112286</xdr:rowOff>
    </xdr:to>
    <xdr:sp macro="" textlink="">
      <xdr:nvSpPr>
        <xdr:cNvPr id="191" name="円/楕円 190"/>
        <xdr:cNvSpPr/>
      </xdr:nvSpPr>
      <xdr:spPr>
        <a:xfrm>
          <a:off x="4584700" y="133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9745</xdr:rowOff>
    </xdr:from>
    <xdr:to>
      <xdr:col>5</xdr:col>
      <xdr:colOff>409575</xdr:colOff>
      <xdr:row>78</xdr:row>
      <xdr:rowOff>111345</xdr:rowOff>
    </xdr:to>
    <xdr:sp macro="" textlink="">
      <xdr:nvSpPr>
        <xdr:cNvPr id="193" name="円/楕円 192"/>
        <xdr:cNvSpPr/>
      </xdr:nvSpPr>
      <xdr:spPr>
        <a:xfrm>
          <a:off x="3746500" y="133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127872</xdr:rowOff>
    </xdr:from>
    <xdr:ext cx="599010" cy="259045"/>
    <xdr:sp macro="" textlink="">
      <xdr:nvSpPr>
        <xdr:cNvPr id="194" name="テキスト ボックス 193"/>
        <xdr:cNvSpPr txBox="1"/>
      </xdr:nvSpPr>
      <xdr:spPr>
        <a:xfrm>
          <a:off x="3497794" y="1315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26319</xdr:rowOff>
    </xdr:from>
    <xdr:to>
      <xdr:col>4</xdr:col>
      <xdr:colOff>206375</xdr:colOff>
      <xdr:row>78</xdr:row>
      <xdr:rowOff>127919</xdr:rowOff>
    </xdr:to>
    <xdr:sp macro="" textlink="">
      <xdr:nvSpPr>
        <xdr:cNvPr id="195" name="円/楕円 194"/>
        <xdr:cNvSpPr/>
      </xdr:nvSpPr>
      <xdr:spPr>
        <a:xfrm>
          <a:off x="2857500" y="133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119046</xdr:rowOff>
    </xdr:from>
    <xdr:ext cx="599010" cy="259045"/>
    <xdr:sp macro="" textlink="">
      <xdr:nvSpPr>
        <xdr:cNvPr id="196" name="テキスト ボックス 195"/>
        <xdr:cNvSpPr txBox="1"/>
      </xdr:nvSpPr>
      <xdr:spPr>
        <a:xfrm>
          <a:off x="2608794" y="134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32564</xdr:rowOff>
    </xdr:from>
    <xdr:to>
      <xdr:col>3</xdr:col>
      <xdr:colOff>3175</xdr:colOff>
      <xdr:row>78</xdr:row>
      <xdr:rowOff>134164</xdr:rowOff>
    </xdr:to>
    <xdr:sp macro="" textlink="">
      <xdr:nvSpPr>
        <xdr:cNvPr id="197" name="円/楕円 196"/>
        <xdr:cNvSpPr/>
      </xdr:nvSpPr>
      <xdr:spPr>
        <a:xfrm>
          <a:off x="1968500" y="134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125291</xdr:rowOff>
    </xdr:from>
    <xdr:ext cx="599010" cy="259045"/>
    <xdr:sp macro="" textlink="">
      <xdr:nvSpPr>
        <xdr:cNvPr id="198" name="テキスト ボックス 197"/>
        <xdr:cNvSpPr txBox="1"/>
      </xdr:nvSpPr>
      <xdr:spPr>
        <a:xfrm>
          <a:off x="1719794" y="134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33758</xdr:rowOff>
    </xdr:from>
    <xdr:to>
      <xdr:col>1</xdr:col>
      <xdr:colOff>485775</xdr:colOff>
      <xdr:row>78</xdr:row>
      <xdr:rowOff>135358</xdr:rowOff>
    </xdr:to>
    <xdr:sp macro="" textlink="">
      <xdr:nvSpPr>
        <xdr:cNvPr id="199" name="円/楕円 198"/>
        <xdr:cNvSpPr/>
      </xdr:nvSpPr>
      <xdr:spPr>
        <a:xfrm>
          <a:off x="1079500" y="134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126485</xdr:rowOff>
    </xdr:from>
    <xdr:ext cx="599010" cy="259045"/>
    <xdr:sp macro="" textlink="">
      <xdr:nvSpPr>
        <xdr:cNvPr id="200" name="テキスト ボックス 199"/>
        <xdr:cNvSpPr txBox="1"/>
      </xdr:nvSpPr>
      <xdr:spPr>
        <a:xfrm>
          <a:off x="830794" y="1349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60385</xdr:rowOff>
    </xdr:from>
    <xdr:to>
      <xdr:col>6</xdr:col>
      <xdr:colOff>511175</xdr:colOff>
      <xdr:row>97</xdr:row>
      <xdr:rowOff>78174</xdr:rowOff>
    </xdr:to>
    <xdr:cxnSp macro="">
      <xdr:nvCxnSpPr>
        <xdr:cNvPr id="231" name="直線コネクタ 230"/>
        <xdr:cNvCxnSpPr/>
      </xdr:nvCxnSpPr>
      <xdr:spPr>
        <a:xfrm flipV="1">
          <a:off x="3797300" y="16691035"/>
          <a:ext cx="838200" cy="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78174</xdr:rowOff>
    </xdr:from>
    <xdr:to>
      <xdr:col>5</xdr:col>
      <xdr:colOff>358775</xdr:colOff>
      <xdr:row>97</xdr:row>
      <xdr:rowOff>91377</xdr:rowOff>
    </xdr:to>
    <xdr:cxnSp macro="">
      <xdr:nvCxnSpPr>
        <xdr:cNvPr id="234" name="直線コネクタ 233"/>
        <xdr:cNvCxnSpPr/>
      </xdr:nvCxnSpPr>
      <xdr:spPr>
        <a:xfrm flipV="1">
          <a:off x="2908300" y="16708824"/>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91377</xdr:rowOff>
    </xdr:from>
    <xdr:to>
      <xdr:col>4</xdr:col>
      <xdr:colOff>155575</xdr:colOff>
      <xdr:row>97</xdr:row>
      <xdr:rowOff>138805</xdr:rowOff>
    </xdr:to>
    <xdr:cxnSp macro="">
      <xdr:nvCxnSpPr>
        <xdr:cNvPr id="237" name="直線コネクタ 236"/>
        <xdr:cNvCxnSpPr/>
      </xdr:nvCxnSpPr>
      <xdr:spPr>
        <a:xfrm flipV="1">
          <a:off x="2019300" y="16722027"/>
          <a:ext cx="889000" cy="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138805</xdr:rowOff>
    </xdr:from>
    <xdr:to>
      <xdr:col>2</xdr:col>
      <xdr:colOff>638175</xdr:colOff>
      <xdr:row>97</xdr:row>
      <xdr:rowOff>153550</xdr:rowOff>
    </xdr:to>
    <xdr:cxnSp macro="">
      <xdr:nvCxnSpPr>
        <xdr:cNvPr id="240" name="直線コネクタ 239"/>
        <xdr:cNvCxnSpPr/>
      </xdr:nvCxnSpPr>
      <xdr:spPr>
        <a:xfrm flipV="1">
          <a:off x="1130300" y="1676945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9585</xdr:rowOff>
    </xdr:from>
    <xdr:to>
      <xdr:col>6</xdr:col>
      <xdr:colOff>561975</xdr:colOff>
      <xdr:row>97</xdr:row>
      <xdr:rowOff>111185</xdr:rowOff>
    </xdr:to>
    <xdr:sp macro="" textlink="">
      <xdr:nvSpPr>
        <xdr:cNvPr id="250" name="円/楕円 249"/>
        <xdr:cNvSpPr/>
      </xdr:nvSpPr>
      <xdr:spPr>
        <a:xfrm>
          <a:off x="4584700" y="166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159462</xdr:rowOff>
    </xdr:from>
    <xdr:ext cx="599010" cy="259045"/>
    <xdr:sp macro="" textlink="">
      <xdr:nvSpPr>
        <xdr:cNvPr id="251" name="衛生費該当値テキスト"/>
        <xdr:cNvSpPr txBox="1"/>
      </xdr:nvSpPr>
      <xdr:spPr>
        <a:xfrm>
          <a:off x="4686300" y="166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27374</xdr:rowOff>
    </xdr:from>
    <xdr:to>
      <xdr:col>5</xdr:col>
      <xdr:colOff>409575</xdr:colOff>
      <xdr:row>97</xdr:row>
      <xdr:rowOff>128974</xdr:rowOff>
    </xdr:to>
    <xdr:sp macro="" textlink="">
      <xdr:nvSpPr>
        <xdr:cNvPr id="252" name="円/楕円 251"/>
        <xdr:cNvSpPr/>
      </xdr:nvSpPr>
      <xdr:spPr>
        <a:xfrm>
          <a:off x="3746500" y="166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120101</xdr:rowOff>
    </xdr:from>
    <xdr:ext cx="599010" cy="259045"/>
    <xdr:sp macro="" textlink="">
      <xdr:nvSpPr>
        <xdr:cNvPr id="253" name="テキスト ボックス 252"/>
        <xdr:cNvSpPr txBox="1"/>
      </xdr:nvSpPr>
      <xdr:spPr>
        <a:xfrm>
          <a:off x="3497794" y="1675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40577</xdr:rowOff>
    </xdr:from>
    <xdr:to>
      <xdr:col>4</xdr:col>
      <xdr:colOff>206375</xdr:colOff>
      <xdr:row>97</xdr:row>
      <xdr:rowOff>142177</xdr:rowOff>
    </xdr:to>
    <xdr:sp macro="" textlink="">
      <xdr:nvSpPr>
        <xdr:cNvPr id="254" name="円/楕円 253"/>
        <xdr:cNvSpPr/>
      </xdr:nvSpPr>
      <xdr:spPr>
        <a:xfrm>
          <a:off x="2857500" y="16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133304</xdr:rowOff>
    </xdr:from>
    <xdr:ext cx="599010" cy="259045"/>
    <xdr:sp macro="" textlink="">
      <xdr:nvSpPr>
        <xdr:cNvPr id="255" name="テキスト ボックス 254"/>
        <xdr:cNvSpPr txBox="1"/>
      </xdr:nvSpPr>
      <xdr:spPr>
        <a:xfrm>
          <a:off x="2608794" y="167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88005</xdr:rowOff>
    </xdr:from>
    <xdr:to>
      <xdr:col>3</xdr:col>
      <xdr:colOff>3175</xdr:colOff>
      <xdr:row>98</xdr:row>
      <xdr:rowOff>18155</xdr:rowOff>
    </xdr:to>
    <xdr:sp macro="" textlink="">
      <xdr:nvSpPr>
        <xdr:cNvPr id="256" name="円/楕円 255"/>
        <xdr:cNvSpPr/>
      </xdr:nvSpPr>
      <xdr:spPr>
        <a:xfrm>
          <a:off x="1968500" y="167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9282</xdr:rowOff>
    </xdr:from>
    <xdr:ext cx="534377" cy="259045"/>
    <xdr:sp macro="" textlink="">
      <xdr:nvSpPr>
        <xdr:cNvPr id="257" name="テキスト ボックス 256"/>
        <xdr:cNvSpPr txBox="1"/>
      </xdr:nvSpPr>
      <xdr:spPr>
        <a:xfrm>
          <a:off x="1752111" y="168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102750</xdr:rowOff>
    </xdr:from>
    <xdr:to>
      <xdr:col>1</xdr:col>
      <xdr:colOff>485775</xdr:colOff>
      <xdr:row>98</xdr:row>
      <xdr:rowOff>32900</xdr:rowOff>
    </xdr:to>
    <xdr:sp macro="" textlink="">
      <xdr:nvSpPr>
        <xdr:cNvPr id="258" name="円/楕円 257"/>
        <xdr:cNvSpPr/>
      </xdr:nvSpPr>
      <xdr:spPr>
        <a:xfrm>
          <a:off x="1079500" y="167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24027</xdr:rowOff>
    </xdr:from>
    <xdr:ext cx="534377" cy="259045"/>
    <xdr:sp macro="" textlink="">
      <xdr:nvSpPr>
        <xdr:cNvPr id="259" name="テキスト ボックス 258"/>
        <xdr:cNvSpPr txBox="1"/>
      </xdr:nvSpPr>
      <xdr:spPr>
        <a:xfrm>
          <a:off x="863111" y="168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138290</xdr:rowOff>
    </xdr:from>
    <xdr:to>
      <xdr:col>14</xdr:col>
      <xdr:colOff>28575</xdr:colOff>
      <xdr:row>39</xdr:row>
      <xdr:rowOff>44450</xdr:rowOff>
    </xdr:to>
    <xdr:cxnSp macro="">
      <xdr:nvCxnSpPr>
        <xdr:cNvPr id="291" name="直線コネクタ 290"/>
        <xdr:cNvCxnSpPr/>
      </xdr:nvCxnSpPr>
      <xdr:spPr>
        <a:xfrm>
          <a:off x="8750300" y="6653390"/>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40183</xdr:rowOff>
    </xdr:from>
    <xdr:to>
      <xdr:col>12</xdr:col>
      <xdr:colOff>511175</xdr:colOff>
      <xdr:row>38</xdr:row>
      <xdr:rowOff>138290</xdr:rowOff>
    </xdr:to>
    <xdr:cxnSp macro="">
      <xdr:nvCxnSpPr>
        <xdr:cNvPr id="294" name="直線コネクタ 293"/>
        <xdr:cNvCxnSpPr/>
      </xdr:nvCxnSpPr>
      <xdr:spPr>
        <a:xfrm>
          <a:off x="7861300" y="6555283"/>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40183</xdr:rowOff>
    </xdr:from>
    <xdr:to>
      <xdr:col>11</xdr:col>
      <xdr:colOff>307975</xdr:colOff>
      <xdr:row>38</xdr:row>
      <xdr:rowOff>128727</xdr:rowOff>
    </xdr:to>
    <xdr:cxnSp macro="">
      <xdr:nvCxnSpPr>
        <xdr:cNvPr id="297" name="直線コネクタ 296"/>
        <xdr:cNvCxnSpPr/>
      </xdr:nvCxnSpPr>
      <xdr:spPr>
        <a:xfrm flipV="1">
          <a:off x="6972300" y="6555283"/>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87490</xdr:rowOff>
    </xdr:from>
    <xdr:to>
      <xdr:col>12</xdr:col>
      <xdr:colOff>561975</xdr:colOff>
      <xdr:row>39</xdr:row>
      <xdr:rowOff>17640</xdr:rowOff>
    </xdr:to>
    <xdr:sp macro="" textlink="">
      <xdr:nvSpPr>
        <xdr:cNvPr id="311" name="円/楕円 310"/>
        <xdr:cNvSpPr/>
      </xdr:nvSpPr>
      <xdr:spPr>
        <a:xfrm>
          <a:off x="8699500" y="66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8767</xdr:rowOff>
    </xdr:from>
    <xdr:ext cx="469744" cy="259045"/>
    <xdr:sp macro="" textlink="">
      <xdr:nvSpPr>
        <xdr:cNvPr id="312" name="テキスト ボックス 311"/>
        <xdr:cNvSpPr txBox="1"/>
      </xdr:nvSpPr>
      <xdr:spPr>
        <a:xfrm>
          <a:off x="8515427" y="669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160833</xdr:rowOff>
    </xdr:from>
    <xdr:to>
      <xdr:col>11</xdr:col>
      <xdr:colOff>358775</xdr:colOff>
      <xdr:row>38</xdr:row>
      <xdr:rowOff>90983</xdr:rowOff>
    </xdr:to>
    <xdr:sp macro="" textlink="">
      <xdr:nvSpPr>
        <xdr:cNvPr id="313" name="円/楕円 312"/>
        <xdr:cNvSpPr/>
      </xdr:nvSpPr>
      <xdr:spPr>
        <a:xfrm>
          <a:off x="7810500" y="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82110</xdr:rowOff>
    </xdr:from>
    <xdr:ext cx="469744" cy="259045"/>
    <xdr:sp macro="" textlink="">
      <xdr:nvSpPr>
        <xdr:cNvPr id="314" name="テキスト ボックス 313"/>
        <xdr:cNvSpPr txBox="1"/>
      </xdr:nvSpPr>
      <xdr:spPr>
        <a:xfrm>
          <a:off x="7626427" y="659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77927</xdr:rowOff>
    </xdr:from>
    <xdr:to>
      <xdr:col>10</xdr:col>
      <xdr:colOff>155575</xdr:colOff>
      <xdr:row>39</xdr:row>
      <xdr:rowOff>8077</xdr:rowOff>
    </xdr:to>
    <xdr:sp macro="" textlink="">
      <xdr:nvSpPr>
        <xdr:cNvPr id="315" name="円/楕円 314"/>
        <xdr:cNvSpPr/>
      </xdr:nvSpPr>
      <xdr:spPr>
        <a:xfrm>
          <a:off x="692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170654</xdr:rowOff>
    </xdr:from>
    <xdr:ext cx="469744" cy="259045"/>
    <xdr:sp macro="" textlink="">
      <xdr:nvSpPr>
        <xdr:cNvPr id="316" name="テキスト ボックス 315"/>
        <xdr:cNvSpPr txBox="1"/>
      </xdr:nvSpPr>
      <xdr:spPr>
        <a:xfrm>
          <a:off x="6737427" y="66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114957</xdr:rowOff>
    </xdr:from>
    <xdr:to>
      <xdr:col>15</xdr:col>
      <xdr:colOff>180975</xdr:colOff>
      <xdr:row>58</xdr:row>
      <xdr:rowOff>115716</xdr:rowOff>
    </xdr:to>
    <xdr:cxnSp macro="">
      <xdr:nvCxnSpPr>
        <xdr:cNvPr id="343" name="直線コネクタ 342"/>
        <xdr:cNvCxnSpPr/>
      </xdr:nvCxnSpPr>
      <xdr:spPr>
        <a:xfrm flipV="1">
          <a:off x="9639300" y="10059057"/>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115716</xdr:rowOff>
    </xdr:from>
    <xdr:to>
      <xdr:col>14</xdr:col>
      <xdr:colOff>28575</xdr:colOff>
      <xdr:row>58</xdr:row>
      <xdr:rowOff>124676</xdr:rowOff>
    </xdr:to>
    <xdr:cxnSp macro="">
      <xdr:nvCxnSpPr>
        <xdr:cNvPr id="346" name="直線コネクタ 345"/>
        <xdr:cNvCxnSpPr/>
      </xdr:nvCxnSpPr>
      <xdr:spPr>
        <a:xfrm flipV="1">
          <a:off x="8750300" y="10059816"/>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123034</xdr:rowOff>
    </xdr:from>
    <xdr:to>
      <xdr:col>12</xdr:col>
      <xdr:colOff>511175</xdr:colOff>
      <xdr:row>58</xdr:row>
      <xdr:rowOff>124676</xdr:rowOff>
    </xdr:to>
    <xdr:cxnSp macro="">
      <xdr:nvCxnSpPr>
        <xdr:cNvPr id="349" name="直線コネクタ 348"/>
        <xdr:cNvCxnSpPr/>
      </xdr:nvCxnSpPr>
      <xdr:spPr>
        <a:xfrm>
          <a:off x="7861300" y="1006713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114679</xdr:rowOff>
    </xdr:from>
    <xdr:to>
      <xdr:col>11</xdr:col>
      <xdr:colOff>307975</xdr:colOff>
      <xdr:row>58</xdr:row>
      <xdr:rowOff>123034</xdr:rowOff>
    </xdr:to>
    <xdr:cxnSp macro="">
      <xdr:nvCxnSpPr>
        <xdr:cNvPr id="352" name="直線コネクタ 351"/>
        <xdr:cNvCxnSpPr/>
      </xdr:nvCxnSpPr>
      <xdr:spPr>
        <a:xfrm>
          <a:off x="6972300" y="10058779"/>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64157</xdr:rowOff>
    </xdr:from>
    <xdr:to>
      <xdr:col>15</xdr:col>
      <xdr:colOff>231775</xdr:colOff>
      <xdr:row>58</xdr:row>
      <xdr:rowOff>165757</xdr:rowOff>
    </xdr:to>
    <xdr:sp macro="" textlink="">
      <xdr:nvSpPr>
        <xdr:cNvPr id="362" name="円/楕円 361"/>
        <xdr:cNvSpPr/>
      </xdr:nvSpPr>
      <xdr:spPr>
        <a:xfrm>
          <a:off x="10426700" y="100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150534</xdr:rowOff>
    </xdr:from>
    <xdr:ext cx="534377" cy="259045"/>
    <xdr:sp macro="" textlink="">
      <xdr:nvSpPr>
        <xdr:cNvPr id="363" name="農林水産業費該当値テキスト"/>
        <xdr:cNvSpPr txBox="1"/>
      </xdr:nvSpPr>
      <xdr:spPr>
        <a:xfrm>
          <a:off x="10528300" y="992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64916</xdr:rowOff>
    </xdr:from>
    <xdr:to>
      <xdr:col>14</xdr:col>
      <xdr:colOff>79375</xdr:colOff>
      <xdr:row>58</xdr:row>
      <xdr:rowOff>166516</xdr:rowOff>
    </xdr:to>
    <xdr:sp macro="" textlink="">
      <xdr:nvSpPr>
        <xdr:cNvPr id="364" name="円/楕円 363"/>
        <xdr:cNvSpPr/>
      </xdr:nvSpPr>
      <xdr:spPr>
        <a:xfrm>
          <a:off x="9588500" y="100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157643</xdr:rowOff>
    </xdr:from>
    <xdr:ext cx="534377" cy="259045"/>
    <xdr:sp macro="" textlink="">
      <xdr:nvSpPr>
        <xdr:cNvPr id="365" name="テキスト ボックス 364"/>
        <xdr:cNvSpPr txBox="1"/>
      </xdr:nvSpPr>
      <xdr:spPr>
        <a:xfrm>
          <a:off x="9372111" y="101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73876</xdr:rowOff>
    </xdr:from>
    <xdr:to>
      <xdr:col>12</xdr:col>
      <xdr:colOff>561975</xdr:colOff>
      <xdr:row>59</xdr:row>
      <xdr:rowOff>4026</xdr:rowOff>
    </xdr:to>
    <xdr:sp macro="" textlink="">
      <xdr:nvSpPr>
        <xdr:cNvPr id="366" name="円/楕円 365"/>
        <xdr:cNvSpPr/>
      </xdr:nvSpPr>
      <xdr:spPr>
        <a:xfrm>
          <a:off x="8699500" y="100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166603</xdr:rowOff>
    </xdr:from>
    <xdr:ext cx="534377" cy="259045"/>
    <xdr:sp macro="" textlink="">
      <xdr:nvSpPr>
        <xdr:cNvPr id="367" name="テキスト ボックス 366"/>
        <xdr:cNvSpPr txBox="1"/>
      </xdr:nvSpPr>
      <xdr:spPr>
        <a:xfrm>
          <a:off x="8483111" y="101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72234</xdr:rowOff>
    </xdr:from>
    <xdr:to>
      <xdr:col>11</xdr:col>
      <xdr:colOff>358775</xdr:colOff>
      <xdr:row>59</xdr:row>
      <xdr:rowOff>2384</xdr:rowOff>
    </xdr:to>
    <xdr:sp macro="" textlink="">
      <xdr:nvSpPr>
        <xdr:cNvPr id="368" name="円/楕円 367"/>
        <xdr:cNvSpPr/>
      </xdr:nvSpPr>
      <xdr:spPr>
        <a:xfrm>
          <a:off x="7810500" y="10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164961</xdr:rowOff>
    </xdr:from>
    <xdr:ext cx="534377" cy="259045"/>
    <xdr:sp macro="" textlink="">
      <xdr:nvSpPr>
        <xdr:cNvPr id="369" name="テキスト ボックス 368"/>
        <xdr:cNvSpPr txBox="1"/>
      </xdr:nvSpPr>
      <xdr:spPr>
        <a:xfrm>
          <a:off x="7594111" y="101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63879</xdr:rowOff>
    </xdr:from>
    <xdr:to>
      <xdr:col>10</xdr:col>
      <xdr:colOff>155575</xdr:colOff>
      <xdr:row>58</xdr:row>
      <xdr:rowOff>165479</xdr:rowOff>
    </xdr:to>
    <xdr:sp macro="" textlink="">
      <xdr:nvSpPr>
        <xdr:cNvPr id="370" name="円/楕円 369"/>
        <xdr:cNvSpPr/>
      </xdr:nvSpPr>
      <xdr:spPr>
        <a:xfrm>
          <a:off x="6921500" y="100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156606</xdr:rowOff>
    </xdr:from>
    <xdr:ext cx="534377" cy="259045"/>
    <xdr:sp macro="" textlink="">
      <xdr:nvSpPr>
        <xdr:cNvPr id="371" name="テキスト ボックス 370"/>
        <xdr:cNvSpPr txBox="1"/>
      </xdr:nvSpPr>
      <xdr:spPr>
        <a:xfrm>
          <a:off x="6705111" y="101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46434</xdr:rowOff>
    </xdr:from>
    <xdr:to>
      <xdr:col>15</xdr:col>
      <xdr:colOff>180975</xdr:colOff>
      <xdr:row>79</xdr:row>
      <xdr:rowOff>70444</xdr:rowOff>
    </xdr:to>
    <xdr:cxnSp macro="">
      <xdr:nvCxnSpPr>
        <xdr:cNvPr id="402" name="直線コネクタ 401"/>
        <xdr:cNvCxnSpPr/>
      </xdr:nvCxnSpPr>
      <xdr:spPr>
        <a:xfrm>
          <a:off x="9639300" y="13590984"/>
          <a:ext cx="8382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46434</xdr:rowOff>
    </xdr:from>
    <xdr:to>
      <xdr:col>14</xdr:col>
      <xdr:colOff>28575</xdr:colOff>
      <xdr:row>79</xdr:row>
      <xdr:rowOff>83651</xdr:rowOff>
    </xdr:to>
    <xdr:cxnSp macro="">
      <xdr:nvCxnSpPr>
        <xdr:cNvPr id="405" name="直線コネクタ 404"/>
        <xdr:cNvCxnSpPr/>
      </xdr:nvCxnSpPr>
      <xdr:spPr>
        <a:xfrm flipV="1">
          <a:off x="8750300" y="13590984"/>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83651</xdr:rowOff>
    </xdr:from>
    <xdr:to>
      <xdr:col>12</xdr:col>
      <xdr:colOff>511175</xdr:colOff>
      <xdr:row>79</xdr:row>
      <xdr:rowOff>84964</xdr:rowOff>
    </xdr:to>
    <xdr:cxnSp macro="">
      <xdr:nvCxnSpPr>
        <xdr:cNvPr id="408" name="直線コネクタ 407"/>
        <xdr:cNvCxnSpPr/>
      </xdr:nvCxnSpPr>
      <xdr:spPr>
        <a:xfrm flipV="1">
          <a:off x="7861300" y="1362820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83455</xdr:rowOff>
    </xdr:from>
    <xdr:to>
      <xdr:col>11</xdr:col>
      <xdr:colOff>307975</xdr:colOff>
      <xdr:row>79</xdr:row>
      <xdr:rowOff>84964</xdr:rowOff>
    </xdr:to>
    <xdr:cxnSp macro="">
      <xdr:nvCxnSpPr>
        <xdr:cNvPr id="411" name="直線コネクタ 410"/>
        <xdr:cNvCxnSpPr/>
      </xdr:nvCxnSpPr>
      <xdr:spPr>
        <a:xfrm>
          <a:off x="6972300" y="1362800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19644</xdr:rowOff>
    </xdr:from>
    <xdr:to>
      <xdr:col>15</xdr:col>
      <xdr:colOff>231775</xdr:colOff>
      <xdr:row>79</xdr:row>
      <xdr:rowOff>121244</xdr:rowOff>
    </xdr:to>
    <xdr:sp macro="" textlink="">
      <xdr:nvSpPr>
        <xdr:cNvPr id="421" name="円/楕円 420"/>
        <xdr:cNvSpPr/>
      </xdr:nvSpPr>
      <xdr:spPr>
        <a:xfrm>
          <a:off x="10426700" y="135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106021</xdr:rowOff>
    </xdr:from>
    <xdr:ext cx="469744" cy="259045"/>
    <xdr:sp macro="" textlink="">
      <xdr:nvSpPr>
        <xdr:cNvPr id="422" name="商工費該当値テキスト"/>
        <xdr:cNvSpPr txBox="1"/>
      </xdr:nvSpPr>
      <xdr:spPr>
        <a:xfrm>
          <a:off x="10528300" y="134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167084</xdr:rowOff>
    </xdr:from>
    <xdr:to>
      <xdr:col>14</xdr:col>
      <xdr:colOff>79375</xdr:colOff>
      <xdr:row>79</xdr:row>
      <xdr:rowOff>97234</xdr:rowOff>
    </xdr:to>
    <xdr:sp macro="" textlink="">
      <xdr:nvSpPr>
        <xdr:cNvPr id="423" name="円/楕円 422"/>
        <xdr:cNvSpPr/>
      </xdr:nvSpPr>
      <xdr:spPr>
        <a:xfrm>
          <a:off x="9588500" y="135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88361</xdr:rowOff>
    </xdr:from>
    <xdr:ext cx="534377" cy="259045"/>
    <xdr:sp macro="" textlink="">
      <xdr:nvSpPr>
        <xdr:cNvPr id="424" name="テキスト ボックス 423"/>
        <xdr:cNvSpPr txBox="1"/>
      </xdr:nvSpPr>
      <xdr:spPr>
        <a:xfrm>
          <a:off x="9372111" y="136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32851</xdr:rowOff>
    </xdr:from>
    <xdr:to>
      <xdr:col>12</xdr:col>
      <xdr:colOff>561975</xdr:colOff>
      <xdr:row>79</xdr:row>
      <xdr:rowOff>134451</xdr:rowOff>
    </xdr:to>
    <xdr:sp macro="" textlink="">
      <xdr:nvSpPr>
        <xdr:cNvPr id="425" name="円/楕円 424"/>
        <xdr:cNvSpPr/>
      </xdr:nvSpPr>
      <xdr:spPr>
        <a:xfrm>
          <a:off x="8699500" y="135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125578</xdr:rowOff>
    </xdr:from>
    <xdr:ext cx="469744" cy="259045"/>
    <xdr:sp macro="" textlink="">
      <xdr:nvSpPr>
        <xdr:cNvPr id="426" name="テキスト ボックス 425"/>
        <xdr:cNvSpPr txBox="1"/>
      </xdr:nvSpPr>
      <xdr:spPr>
        <a:xfrm>
          <a:off x="8515427" y="1367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34164</xdr:rowOff>
    </xdr:from>
    <xdr:to>
      <xdr:col>11</xdr:col>
      <xdr:colOff>358775</xdr:colOff>
      <xdr:row>79</xdr:row>
      <xdr:rowOff>135764</xdr:rowOff>
    </xdr:to>
    <xdr:sp macro="" textlink="">
      <xdr:nvSpPr>
        <xdr:cNvPr id="427" name="円/楕円 426"/>
        <xdr:cNvSpPr/>
      </xdr:nvSpPr>
      <xdr:spPr>
        <a:xfrm>
          <a:off x="7810500" y="135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126891</xdr:rowOff>
    </xdr:from>
    <xdr:ext cx="469744" cy="259045"/>
    <xdr:sp macro="" textlink="">
      <xdr:nvSpPr>
        <xdr:cNvPr id="428" name="テキスト ボックス 427"/>
        <xdr:cNvSpPr txBox="1"/>
      </xdr:nvSpPr>
      <xdr:spPr>
        <a:xfrm>
          <a:off x="7626427" y="136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32655</xdr:rowOff>
    </xdr:from>
    <xdr:to>
      <xdr:col>10</xdr:col>
      <xdr:colOff>155575</xdr:colOff>
      <xdr:row>79</xdr:row>
      <xdr:rowOff>134255</xdr:rowOff>
    </xdr:to>
    <xdr:sp macro="" textlink="">
      <xdr:nvSpPr>
        <xdr:cNvPr id="429" name="円/楕円 428"/>
        <xdr:cNvSpPr/>
      </xdr:nvSpPr>
      <xdr:spPr>
        <a:xfrm>
          <a:off x="6921500" y="13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125382</xdr:rowOff>
    </xdr:from>
    <xdr:ext cx="469744" cy="259045"/>
    <xdr:sp macro="" textlink="">
      <xdr:nvSpPr>
        <xdr:cNvPr id="430" name="テキスト ボックス 429"/>
        <xdr:cNvSpPr txBox="1"/>
      </xdr:nvSpPr>
      <xdr:spPr>
        <a:xfrm>
          <a:off x="6737427" y="13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158417</xdr:rowOff>
    </xdr:from>
    <xdr:to>
      <xdr:col>15</xdr:col>
      <xdr:colOff>180975</xdr:colOff>
      <xdr:row>99</xdr:row>
      <xdr:rowOff>13288</xdr:rowOff>
    </xdr:to>
    <xdr:cxnSp macro="">
      <xdr:nvCxnSpPr>
        <xdr:cNvPr id="461" name="直線コネクタ 460"/>
        <xdr:cNvCxnSpPr/>
      </xdr:nvCxnSpPr>
      <xdr:spPr>
        <a:xfrm>
          <a:off x="9639300" y="16960517"/>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155408</xdr:rowOff>
    </xdr:from>
    <xdr:to>
      <xdr:col>14</xdr:col>
      <xdr:colOff>28575</xdr:colOff>
      <xdr:row>98</xdr:row>
      <xdr:rowOff>158417</xdr:rowOff>
    </xdr:to>
    <xdr:cxnSp macro="">
      <xdr:nvCxnSpPr>
        <xdr:cNvPr id="464" name="直線コネクタ 463"/>
        <xdr:cNvCxnSpPr/>
      </xdr:nvCxnSpPr>
      <xdr:spPr>
        <a:xfrm>
          <a:off x="8750300" y="16957508"/>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155408</xdr:rowOff>
    </xdr:from>
    <xdr:to>
      <xdr:col>12</xdr:col>
      <xdr:colOff>511175</xdr:colOff>
      <xdr:row>99</xdr:row>
      <xdr:rowOff>29736</xdr:rowOff>
    </xdr:to>
    <xdr:cxnSp macro="">
      <xdr:nvCxnSpPr>
        <xdr:cNvPr id="467" name="直線コネクタ 466"/>
        <xdr:cNvCxnSpPr/>
      </xdr:nvCxnSpPr>
      <xdr:spPr>
        <a:xfrm flipV="1">
          <a:off x="7861300" y="16957508"/>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29736</xdr:rowOff>
    </xdr:from>
    <xdr:to>
      <xdr:col>11</xdr:col>
      <xdr:colOff>307975</xdr:colOff>
      <xdr:row>99</xdr:row>
      <xdr:rowOff>66782</xdr:rowOff>
    </xdr:to>
    <xdr:cxnSp macro="">
      <xdr:nvCxnSpPr>
        <xdr:cNvPr id="470" name="直線コネクタ 469"/>
        <xdr:cNvCxnSpPr/>
      </xdr:nvCxnSpPr>
      <xdr:spPr>
        <a:xfrm flipV="1">
          <a:off x="6972300" y="17003286"/>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133938</xdr:rowOff>
    </xdr:from>
    <xdr:to>
      <xdr:col>15</xdr:col>
      <xdr:colOff>231775</xdr:colOff>
      <xdr:row>99</xdr:row>
      <xdr:rowOff>64088</xdr:rowOff>
    </xdr:to>
    <xdr:sp macro="" textlink="">
      <xdr:nvSpPr>
        <xdr:cNvPr id="480" name="円/楕円 479"/>
        <xdr:cNvSpPr/>
      </xdr:nvSpPr>
      <xdr:spPr>
        <a:xfrm>
          <a:off x="10426700" y="169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48865</xdr:rowOff>
    </xdr:from>
    <xdr:ext cx="534377" cy="259045"/>
    <xdr:sp macro="" textlink="">
      <xdr:nvSpPr>
        <xdr:cNvPr id="481" name="土木費該当値テキスト"/>
        <xdr:cNvSpPr txBox="1"/>
      </xdr:nvSpPr>
      <xdr:spPr>
        <a:xfrm>
          <a:off x="10528300" y="1685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107617</xdr:rowOff>
    </xdr:from>
    <xdr:to>
      <xdr:col>14</xdr:col>
      <xdr:colOff>79375</xdr:colOff>
      <xdr:row>99</xdr:row>
      <xdr:rowOff>37767</xdr:rowOff>
    </xdr:to>
    <xdr:sp macro="" textlink="">
      <xdr:nvSpPr>
        <xdr:cNvPr id="482" name="円/楕円 481"/>
        <xdr:cNvSpPr/>
      </xdr:nvSpPr>
      <xdr:spPr>
        <a:xfrm>
          <a:off x="9588500" y="169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28894</xdr:rowOff>
    </xdr:from>
    <xdr:ext cx="534377" cy="259045"/>
    <xdr:sp macro="" textlink="">
      <xdr:nvSpPr>
        <xdr:cNvPr id="483" name="テキスト ボックス 482"/>
        <xdr:cNvSpPr txBox="1"/>
      </xdr:nvSpPr>
      <xdr:spPr>
        <a:xfrm>
          <a:off x="9372111" y="1700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104608</xdr:rowOff>
    </xdr:from>
    <xdr:to>
      <xdr:col>12</xdr:col>
      <xdr:colOff>561975</xdr:colOff>
      <xdr:row>99</xdr:row>
      <xdr:rowOff>34758</xdr:rowOff>
    </xdr:to>
    <xdr:sp macro="" textlink="">
      <xdr:nvSpPr>
        <xdr:cNvPr id="484" name="円/楕円 483"/>
        <xdr:cNvSpPr/>
      </xdr:nvSpPr>
      <xdr:spPr>
        <a:xfrm>
          <a:off x="8699500" y="169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25885</xdr:rowOff>
    </xdr:from>
    <xdr:ext cx="534377" cy="259045"/>
    <xdr:sp macro="" textlink="">
      <xdr:nvSpPr>
        <xdr:cNvPr id="485" name="テキスト ボックス 484"/>
        <xdr:cNvSpPr txBox="1"/>
      </xdr:nvSpPr>
      <xdr:spPr>
        <a:xfrm>
          <a:off x="8483111" y="16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150386</xdr:rowOff>
    </xdr:from>
    <xdr:to>
      <xdr:col>11</xdr:col>
      <xdr:colOff>358775</xdr:colOff>
      <xdr:row>99</xdr:row>
      <xdr:rowOff>80536</xdr:rowOff>
    </xdr:to>
    <xdr:sp macro="" textlink="">
      <xdr:nvSpPr>
        <xdr:cNvPr id="486" name="円/楕円 485"/>
        <xdr:cNvSpPr/>
      </xdr:nvSpPr>
      <xdr:spPr>
        <a:xfrm>
          <a:off x="7810500" y="169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71663</xdr:rowOff>
    </xdr:from>
    <xdr:ext cx="534377" cy="259045"/>
    <xdr:sp macro="" textlink="">
      <xdr:nvSpPr>
        <xdr:cNvPr id="487" name="テキスト ボックス 486"/>
        <xdr:cNvSpPr txBox="1"/>
      </xdr:nvSpPr>
      <xdr:spPr>
        <a:xfrm>
          <a:off x="7594111" y="1704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42,344</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15982</xdr:rowOff>
    </xdr:from>
    <xdr:to>
      <xdr:col>10</xdr:col>
      <xdr:colOff>155575</xdr:colOff>
      <xdr:row>99</xdr:row>
      <xdr:rowOff>117582</xdr:rowOff>
    </xdr:to>
    <xdr:sp macro="" textlink="">
      <xdr:nvSpPr>
        <xdr:cNvPr id="488" name="円/楕円 487"/>
        <xdr:cNvSpPr/>
      </xdr:nvSpPr>
      <xdr:spPr>
        <a:xfrm>
          <a:off x="6921500" y="1698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108709</xdr:rowOff>
    </xdr:from>
    <xdr:ext cx="534377" cy="259045"/>
    <xdr:sp macro="" textlink="">
      <xdr:nvSpPr>
        <xdr:cNvPr id="489" name="テキスト ボックス 488"/>
        <xdr:cNvSpPr txBox="1"/>
      </xdr:nvSpPr>
      <xdr:spPr>
        <a:xfrm>
          <a:off x="6705111" y="170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69484</xdr:rowOff>
    </xdr:from>
    <xdr:to>
      <xdr:col>23</xdr:col>
      <xdr:colOff>517525</xdr:colOff>
      <xdr:row>38</xdr:row>
      <xdr:rowOff>33986</xdr:rowOff>
    </xdr:to>
    <xdr:cxnSp macro="">
      <xdr:nvCxnSpPr>
        <xdr:cNvPr id="520" name="直線コネクタ 519"/>
        <xdr:cNvCxnSpPr/>
      </xdr:nvCxnSpPr>
      <xdr:spPr>
        <a:xfrm flipV="1">
          <a:off x="15481300" y="6413134"/>
          <a:ext cx="838200" cy="1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33986</xdr:rowOff>
    </xdr:from>
    <xdr:to>
      <xdr:col>22</xdr:col>
      <xdr:colOff>365125</xdr:colOff>
      <xdr:row>38</xdr:row>
      <xdr:rowOff>88311</xdr:rowOff>
    </xdr:to>
    <xdr:cxnSp macro="">
      <xdr:nvCxnSpPr>
        <xdr:cNvPr id="523" name="直線コネクタ 522"/>
        <xdr:cNvCxnSpPr/>
      </xdr:nvCxnSpPr>
      <xdr:spPr>
        <a:xfrm flipV="1">
          <a:off x="14592300" y="654908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88311</xdr:rowOff>
    </xdr:from>
    <xdr:to>
      <xdr:col>21</xdr:col>
      <xdr:colOff>161925</xdr:colOff>
      <xdr:row>38</xdr:row>
      <xdr:rowOff>128286</xdr:rowOff>
    </xdr:to>
    <xdr:cxnSp macro="">
      <xdr:nvCxnSpPr>
        <xdr:cNvPr id="526" name="直線コネクタ 525"/>
        <xdr:cNvCxnSpPr/>
      </xdr:nvCxnSpPr>
      <xdr:spPr>
        <a:xfrm flipV="1">
          <a:off x="13703300" y="6603411"/>
          <a:ext cx="889000" cy="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117921</xdr:rowOff>
    </xdr:from>
    <xdr:to>
      <xdr:col>19</xdr:col>
      <xdr:colOff>644525</xdr:colOff>
      <xdr:row>38</xdr:row>
      <xdr:rowOff>128286</xdr:rowOff>
    </xdr:to>
    <xdr:cxnSp macro="">
      <xdr:nvCxnSpPr>
        <xdr:cNvPr id="529" name="直線コネクタ 528"/>
        <xdr:cNvCxnSpPr/>
      </xdr:nvCxnSpPr>
      <xdr:spPr>
        <a:xfrm>
          <a:off x="12814300" y="6633021"/>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18684</xdr:rowOff>
    </xdr:from>
    <xdr:to>
      <xdr:col>23</xdr:col>
      <xdr:colOff>568325</xdr:colOff>
      <xdr:row>37</xdr:row>
      <xdr:rowOff>120284</xdr:rowOff>
    </xdr:to>
    <xdr:sp macro="" textlink="">
      <xdr:nvSpPr>
        <xdr:cNvPr id="539" name="円/楕円 538"/>
        <xdr:cNvSpPr/>
      </xdr:nvSpPr>
      <xdr:spPr>
        <a:xfrm>
          <a:off x="16268700" y="63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41561</xdr:rowOff>
    </xdr:from>
    <xdr:ext cx="599010" cy="259045"/>
    <xdr:sp macro="" textlink="">
      <xdr:nvSpPr>
        <xdr:cNvPr id="540" name="消防費該当値テキスト"/>
        <xdr:cNvSpPr txBox="1"/>
      </xdr:nvSpPr>
      <xdr:spPr>
        <a:xfrm>
          <a:off x="16370300" y="621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154636</xdr:rowOff>
    </xdr:from>
    <xdr:to>
      <xdr:col>22</xdr:col>
      <xdr:colOff>415925</xdr:colOff>
      <xdr:row>38</xdr:row>
      <xdr:rowOff>84786</xdr:rowOff>
    </xdr:to>
    <xdr:sp macro="" textlink="">
      <xdr:nvSpPr>
        <xdr:cNvPr id="541" name="円/楕円 540"/>
        <xdr:cNvSpPr/>
      </xdr:nvSpPr>
      <xdr:spPr>
        <a:xfrm>
          <a:off x="154305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101313</xdr:rowOff>
    </xdr:from>
    <xdr:ext cx="534377" cy="259045"/>
    <xdr:sp macro="" textlink="">
      <xdr:nvSpPr>
        <xdr:cNvPr id="542" name="テキスト ボックス 541"/>
        <xdr:cNvSpPr txBox="1"/>
      </xdr:nvSpPr>
      <xdr:spPr>
        <a:xfrm>
          <a:off x="15214111" y="62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37511</xdr:rowOff>
    </xdr:from>
    <xdr:to>
      <xdr:col>21</xdr:col>
      <xdr:colOff>212725</xdr:colOff>
      <xdr:row>38</xdr:row>
      <xdr:rowOff>139111</xdr:rowOff>
    </xdr:to>
    <xdr:sp macro="" textlink="">
      <xdr:nvSpPr>
        <xdr:cNvPr id="543" name="円/楕円 542"/>
        <xdr:cNvSpPr/>
      </xdr:nvSpPr>
      <xdr:spPr>
        <a:xfrm>
          <a:off x="14541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130238</xdr:rowOff>
    </xdr:from>
    <xdr:ext cx="534377" cy="259045"/>
    <xdr:sp macro="" textlink="">
      <xdr:nvSpPr>
        <xdr:cNvPr id="544" name="テキスト ボックス 543"/>
        <xdr:cNvSpPr txBox="1"/>
      </xdr:nvSpPr>
      <xdr:spPr>
        <a:xfrm>
          <a:off x="14325111" y="66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77486</xdr:rowOff>
    </xdr:from>
    <xdr:to>
      <xdr:col>20</xdr:col>
      <xdr:colOff>9525</xdr:colOff>
      <xdr:row>39</xdr:row>
      <xdr:rowOff>7636</xdr:rowOff>
    </xdr:to>
    <xdr:sp macro="" textlink="">
      <xdr:nvSpPr>
        <xdr:cNvPr id="545" name="円/楕円 544"/>
        <xdr:cNvSpPr/>
      </xdr:nvSpPr>
      <xdr:spPr>
        <a:xfrm>
          <a:off x="13652500" y="65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170213</xdr:rowOff>
    </xdr:from>
    <xdr:ext cx="534377" cy="259045"/>
    <xdr:sp macro="" textlink="">
      <xdr:nvSpPr>
        <xdr:cNvPr id="546" name="テキスト ボックス 545"/>
        <xdr:cNvSpPr txBox="1"/>
      </xdr:nvSpPr>
      <xdr:spPr>
        <a:xfrm>
          <a:off x="13436111" y="66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67121</xdr:rowOff>
    </xdr:from>
    <xdr:to>
      <xdr:col>18</xdr:col>
      <xdr:colOff>492125</xdr:colOff>
      <xdr:row>38</xdr:row>
      <xdr:rowOff>168721</xdr:rowOff>
    </xdr:to>
    <xdr:sp macro="" textlink="">
      <xdr:nvSpPr>
        <xdr:cNvPr id="547" name="円/楕円 546"/>
        <xdr:cNvSpPr/>
      </xdr:nvSpPr>
      <xdr:spPr>
        <a:xfrm>
          <a:off x="12763500" y="65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159848</xdr:rowOff>
    </xdr:from>
    <xdr:ext cx="534377" cy="259045"/>
    <xdr:sp macro="" textlink="">
      <xdr:nvSpPr>
        <xdr:cNvPr id="548" name="テキスト ボックス 547"/>
        <xdr:cNvSpPr txBox="1"/>
      </xdr:nvSpPr>
      <xdr:spPr>
        <a:xfrm>
          <a:off x="12547111" y="66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158321</xdr:rowOff>
    </xdr:from>
    <xdr:to>
      <xdr:col>23</xdr:col>
      <xdr:colOff>517525</xdr:colOff>
      <xdr:row>57</xdr:row>
      <xdr:rowOff>166398</xdr:rowOff>
    </xdr:to>
    <xdr:cxnSp macro="">
      <xdr:nvCxnSpPr>
        <xdr:cNvPr id="573" name="直線コネクタ 572"/>
        <xdr:cNvCxnSpPr/>
      </xdr:nvCxnSpPr>
      <xdr:spPr>
        <a:xfrm>
          <a:off x="15481300" y="9930971"/>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158321</xdr:rowOff>
    </xdr:from>
    <xdr:to>
      <xdr:col>22</xdr:col>
      <xdr:colOff>365125</xdr:colOff>
      <xdr:row>57</xdr:row>
      <xdr:rowOff>162878</xdr:rowOff>
    </xdr:to>
    <xdr:cxnSp macro="">
      <xdr:nvCxnSpPr>
        <xdr:cNvPr id="576" name="直線コネクタ 575"/>
        <xdr:cNvCxnSpPr/>
      </xdr:nvCxnSpPr>
      <xdr:spPr>
        <a:xfrm flipV="1">
          <a:off x="14592300" y="9930971"/>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143439</xdr:rowOff>
    </xdr:from>
    <xdr:to>
      <xdr:col>21</xdr:col>
      <xdr:colOff>161925</xdr:colOff>
      <xdr:row>57</xdr:row>
      <xdr:rowOff>162878</xdr:rowOff>
    </xdr:to>
    <xdr:cxnSp macro="">
      <xdr:nvCxnSpPr>
        <xdr:cNvPr id="579" name="直線コネクタ 578"/>
        <xdr:cNvCxnSpPr/>
      </xdr:nvCxnSpPr>
      <xdr:spPr>
        <a:xfrm>
          <a:off x="13703300" y="9916089"/>
          <a:ext cx="8890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143439</xdr:rowOff>
    </xdr:from>
    <xdr:to>
      <xdr:col>19</xdr:col>
      <xdr:colOff>644525</xdr:colOff>
      <xdr:row>57</xdr:row>
      <xdr:rowOff>162645</xdr:rowOff>
    </xdr:to>
    <xdr:cxnSp macro="">
      <xdr:nvCxnSpPr>
        <xdr:cNvPr id="582" name="直線コネクタ 581"/>
        <xdr:cNvCxnSpPr/>
      </xdr:nvCxnSpPr>
      <xdr:spPr>
        <a:xfrm flipV="1">
          <a:off x="12814300" y="9916089"/>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115598</xdr:rowOff>
    </xdr:from>
    <xdr:to>
      <xdr:col>23</xdr:col>
      <xdr:colOff>568325</xdr:colOff>
      <xdr:row>58</xdr:row>
      <xdr:rowOff>45748</xdr:rowOff>
    </xdr:to>
    <xdr:sp macro="" textlink="">
      <xdr:nvSpPr>
        <xdr:cNvPr id="592" name="円/楕円 591"/>
        <xdr:cNvSpPr/>
      </xdr:nvSpPr>
      <xdr:spPr>
        <a:xfrm>
          <a:off x="16268700" y="98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107521</xdr:rowOff>
    </xdr:from>
    <xdr:to>
      <xdr:col>22</xdr:col>
      <xdr:colOff>415925</xdr:colOff>
      <xdr:row>58</xdr:row>
      <xdr:rowOff>37671</xdr:rowOff>
    </xdr:to>
    <xdr:sp macro="" textlink="">
      <xdr:nvSpPr>
        <xdr:cNvPr id="594" name="円/楕円 593"/>
        <xdr:cNvSpPr/>
      </xdr:nvSpPr>
      <xdr:spPr>
        <a:xfrm>
          <a:off x="15430500" y="98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28798</xdr:rowOff>
    </xdr:from>
    <xdr:ext cx="534377" cy="259045"/>
    <xdr:sp macro="" textlink="">
      <xdr:nvSpPr>
        <xdr:cNvPr id="595" name="テキスト ボックス 594"/>
        <xdr:cNvSpPr txBox="1"/>
      </xdr:nvSpPr>
      <xdr:spPr>
        <a:xfrm>
          <a:off x="15214111" y="99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112078</xdr:rowOff>
    </xdr:from>
    <xdr:to>
      <xdr:col>21</xdr:col>
      <xdr:colOff>212725</xdr:colOff>
      <xdr:row>58</xdr:row>
      <xdr:rowOff>42228</xdr:rowOff>
    </xdr:to>
    <xdr:sp macro="" textlink="">
      <xdr:nvSpPr>
        <xdr:cNvPr id="596" name="円/楕円 595"/>
        <xdr:cNvSpPr/>
      </xdr:nvSpPr>
      <xdr:spPr>
        <a:xfrm>
          <a:off x="14541500" y="98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33355</xdr:rowOff>
    </xdr:from>
    <xdr:ext cx="534377" cy="259045"/>
    <xdr:sp macro="" textlink="">
      <xdr:nvSpPr>
        <xdr:cNvPr id="597" name="テキスト ボックス 596"/>
        <xdr:cNvSpPr txBox="1"/>
      </xdr:nvSpPr>
      <xdr:spPr>
        <a:xfrm>
          <a:off x="14325111" y="99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92639</xdr:rowOff>
    </xdr:from>
    <xdr:to>
      <xdr:col>20</xdr:col>
      <xdr:colOff>9525</xdr:colOff>
      <xdr:row>58</xdr:row>
      <xdr:rowOff>22789</xdr:rowOff>
    </xdr:to>
    <xdr:sp macro="" textlink="">
      <xdr:nvSpPr>
        <xdr:cNvPr id="598" name="円/楕円 597"/>
        <xdr:cNvSpPr/>
      </xdr:nvSpPr>
      <xdr:spPr>
        <a:xfrm>
          <a:off x="13652500" y="98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13916</xdr:rowOff>
    </xdr:from>
    <xdr:ext cx="534377" cy="259045"/>
    <xdr:sp macro="" textlink="">
      <xdr:nvSpPr>
        <xdr:cNvPr id="599" name="テキスト ボックス 598"/>
        <xdr:cNvSpPr txBox="1"/>
      </xdr:nvSpPr>
      <xdr:spPr>
        <a:xfrm>
          <a:off x="13436111" y="9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111845</xdr:rowOff>
    </xdr:from>
    <xdr:to>
      <xdr:col>18</xdr:col>
      <xdr:colOff>492125</xdr:colOff>
      <xdr:row>58</xdr:row>
      <xdr:rowOff>41995</xdr:rowOff>
    </xdr:to>
    <xdr:sp macro="" textlink="">
      <xdr:nvSpPr>
        <xdr:cNvPr id="600" name="円/楕円 599"/>
        <xdr:cNvSpPr/>
      </xdr:nvSpPr>
      <xdr:spPr>
        <a:xfrm>
          <a:off x="12763500" y="98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33122</xdr:rowOff>
    </xdr:from>
    <xdr:ext cx="534377" cy="259045"/>
    <xdr:sp macro="" textlink="">
      <xdr:nvSpPr>
        <xdr:cNvPr id="601" name="テキスト ボックス 600"/>
        <xdr:cNvSpPr txBox="1"/>
      </xdr:nvSpPr>
      <xdr:spPr>
        <a:xfrm>
          <a:off x="12547111" y="99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26225</xdr:rowOff>
    </xdr:from>
    <xdr:to>
      <xdr:col>22</xdr:col>
      <xdr:colOff>365125</xdr:colOff>
      <xdr:row>79</xdr:row>
      <xdr:rowOff>44450</xdr:rowOff>
    </xdr:to>
    <xdr:cxnSp macro="">
      <xdr:nvCxnSpPr>
        <xdr:cNvPr id="633" name="直線コネクタ 632"/>
        <xdr:cNvCxnSpPr/>
      </xdr:nvCxnSpPr>
      <xdr:spPr>
        <a:xfrm>
          <a:off x="14592300" y="13570775"/>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17782</xdr:rowOff>
    </xdr:from>
    <xdr:to>
      <xdr:col>21</xdr:col>
      <xdr:colOff>161925</xdr:colOff>
      <xdr:row>79</xdr:row>
      <xdr:rowOff>26225</xdr:rowOff>
    </xdr:to>
    <xdr:cxnSp macro="">
      <xdr:nvCxnSpPr>
        <xdr:cNvPr id="636" name="直線コネクタ 635"/>
        <xdr:cNvCxnSpPr/>
      </xdr:nvCxnSpPr>
      <xdr:spPr>
        <a:xfrm>
          <a:off x="13703300" y="13562332"/>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17782</xdr:rowOff>
    </xdr:from>
    <xdr:to>
      <xdr:col>19</xdr:col>
      <xdr:colOff>644525</xdr:colOff>
      <xdr:row>79</xdr:row>
      <xdr:rowOff>23605</xdr:rowOff>
    </xdr:to>
    <xdr:cxnSp macro="">
      <xdr:nvCxnSpPr>
        <xdr:cNvPr id="639" name="直線コネクタ 638"/>
        <xdr:cNvCxnSpPr/>
      </xdr:nvCxnSpPr>
      <xdr:spPr>
        <a:xfrm flipV="1">
          <a:off x="12814300" y="13562332"/>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146875</xdr:rowOff>
    </xdr:from>
    <xdr:to>
      <xdr:col>21</xdr:col>
      <xdr:colOff>212725</xdr:colOff>
      <xdr:row>79</xdr:row>
      <xdr:rowOff>77025</xdr:rowOff>
    </xdr:to>
    <xdr:sp macro="" textlink="">
      <xdr:nvSpPr>
        <xdr:cNvPr id="653" name="円/楕円 652"/>
        <xdr:cNvSpPr/>
      </xdr:nvSpPr>
      <xdr:spPr>
        <a:xfrm>
          <a:off x="14541500" y="135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68152</xdr:rowOff>
    </xdr:from>
    <xdr:ext cx="534377" cy="259045"/>
    <xdr:sp macro="" textlink="">
      <xdr:nvSpPr>
        <xdr:cNvPr id="654" name="テキスト ボックス 653"/>
        <xdr:cNvSpPr txBox="1"/>
      </xdr:nvSpPr>
      <xdr:spPr>
        <a:xfrm>
          <a:off x="14325111" y="1361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138432</xdr:rowOff>
    </xdr:from>
    <xdr:to>
      <xdr:col>20</xdr:col>
      <xdr:colOff>9525</xdr:colOff>
      <xdr:row>79</xdr:row>
      <xdr:rowOff>68582</xdr:rowOff>
    </xdr:to>
    <xdr:sp macro="" textlink="">
      <xdr:nvSpPr>
        <xdr:cNvPr id="655" name="円/楕円 654"/>
        <xdr:cNvSpPr/>
      </xdr:nvSpPr>
      <xdr:spPr>
        <a:xfrm>
          <a:off x="13652500" y="13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59709</xdr:rowOff>
    </xdr:from>
    <xdr:ext cx="534377" cy="259045"/>
    <xdr:sp macro="" textlink="">
      <xdr:nvSpPr>
        <xdr:cNvPr id="656" name="テキスト ボックス 655"/>
        <xdr:cNvSpPr txBox="1"/>
      </xdr:nvSpPr>
      <xdr:spPr>
        <a:xfrm>
          <a:off x="13436111" y="1360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144255</xdr:rowOff>
    </xdr:from>
    <xdr:to>
      <xdr:col>18</xdr:col>
      <xdr:colOff>492125</xdr:colOff>
      <xdr:row>79</xdr:row>
      <xdr:rowOff>74405</xdr:rowOff>
    </xdr:to>
    <xdr:sp macro="" textlink="">
      <xdr:nvSpPr>
        <xdr:cNvPr id="657" name="円/楕円 656"/>
        <xdr:cNvSpPr/>
      </xdr:nvSpPr>
      <xdr:spPr>
        <a:xfrm>
          <a:off x="12763500" y="135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90932</xdr:rowOff>
    </xdr:from>
    <xdr:ext cx="534377" cy="259045"/>
    <xdr:sp macro="" textlink="">
      <xdr:nvSpPr>
        <xdr:cNvPr id="658" name="テキスト ボックス 657"/>
        <xdr:cNvSpPr txBox="1"/>
      </xdr:nvSpPr>
      <xdr:spPr>
        <a:xfrm>
          <a:off x="12547111" y="132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7720</xdr:rowOff>
    </xdr:from>
    <xdr:to>
      <xdr:col>23</xdr:col>
      <xdr:colOff>517525</xdr:colOff>
      <xdr:row>98</xdr:row>
      <xdr:rowOff>12646</xdr:rowOff>
    </xdr:to>
    <xdr:cxnSp macro="">
      <xdr:nvCxnSpPr>
        <xdr:cNvPr id="687" name="直線コネクタ 686"/>
        <xdr:cNvCxnSpPr/>
      </xdr:nvCxnSpPr>
      <xdr:spPr>
        <a:xfrm flipV="1">
          <a:off x="15481300" y="16809820"/>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12646</xdr:rowOff>
    </xdr:from>
    <xdr:to>
      <xdr:col>22</xdr:col>
      <xdr:colOff>365125</xdr:colOff>
      <xdr:row>98</xdr:row>
      <xdr:rowOff>13841</xdr:rowOff>
    </xdr:to>
    <xdr:cxnSp macro="">
      <xdr:nvCxnSpPr>
        <xdr:cNvPr id="690" name="直線コネクタ 689"/>
        <xdr:cNvCxnSpPr/>
      </xdr:nvCxnSpPr>
      <xdr:spPr>
        <a:xfrm flipV="1">
          <a:off x="14592300" y="1681474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13841</xdr:rowOff>
    </xdr:from>
    <xdr:to>
      <xdr:col>21</xdr:col>
      <xdr:colOff>161925</xdr:colOff>
      <xdr:row>98</xdr:row>
      <xdr:rowOff>30073</xdr:rowOff>
    </xdr:to>
    <xdr:cxnSp macro="">
      <xdr:nvCxnSpPr>
        <xdr:cNvPr id="693" name="直線コネクタ 692"/>
        <xdr:cNvCxnSpPr/>
      </xdr:nvCxnSpPr>
      <xdr:spPr>
        <a:xfrm flipV="1">
          <a:off x="13703300" y="16815941"/>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6181</xdr:rowOff>
    </xdr:from>
    <xdr:to>
      <xdr:col>19</xdr:col>
      <xdr:colOff>644525</xdr:colOff>
      <xdr:row>98</xdr:row>
      <xdr:rowOff>30073</xdr:rowOff>
    </xdr:to>
    <xdr:cxnSp macro="">
      <xdr:nvCxnSpPr>
        <xdr:cNvPr id="696" name="直線コネクタ 695"/>
        <xdr:cNvCxnSpPr/>
      </xdr:nvCxnSpPr>
      <xdr:spPr>
        <a:xfrm>
          <a:off x="12814300" y="16808281"/>
          <a:ext cx="8890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128370</xdr:rowOff>
    </xdr:from>
    <xdr:to>
      <xdr:col>23</xdr:col>
      <xdr:colOff>568325</xdr:colOff>
      <xdr:row>98</xdr:row>
      <xdr:rowOff>58520</xdr:rowOff>
    </xdr:to>
    <xdr:sp macro="" textlink="">
      <xdr:nvSpPr>
        <xdr:cNvPr id="706" name="円/楕円 705"/>
        <xdr:cNvSpPr/>
      </xdr:nvSpPr>
      <xdr:spPr>
        <a:xfrm>
          <a:off x="16268700" y="167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106797</xdr:rowOff>
    </xdr:from>
    <xdr:ext cx="599010" cy="259045"/>
    <xdr:sp macro="" textlink="">
      <xdr:nvSpPr>
        <xdr:cNvPr id="707" name="公債費該当値テキスト"/>
        <xdr:cNvSpPr txBox="1"/>
      </xdr:nvSpPr>
      <xdr:spPr>
        <a:xfrm>
          <a:off x="16370300" y="167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133296</xdr:rowOff>
    </xdr:from>
    <xdr:to>
      <xdr:col>22</xdr:col>
      <xdr:colOff>415925</xdr:colOff>
      <xdr:row>98</xdr:row>
      <xdr:rowOff>63446</xdr:rowOff>
    </xdr:to>
    <xdr:sp macro="" textlink="">
      <xdr:nvSpPr>
        <xdr:cNvPr id="708" name="円/楕円 707"/>
        <xdr:cNvSpPr/>
      </xdr:nvSpPr>
      <xdr:spPr>
        <a:xfrm>
          <a:off x="15430500" y="167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54573</xdr:rowOff>
    </xdr:from>
    <xdr:ext cx="599010" cy="259045"/>
    <xdr:sp macro="" textlink="">
      <xdr:nvSpPr>
        <xdr:cNvPr id="709" name="テキスト ボックス 708"/>
        <xdr:cNvSpPr txBox="1"/>
      </xdr:nvSpPr>
      <xdr:spPr>
        <a:xfrm>
          <a:off x="15181794" y="1685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134491</xdr:rowOff>
    </xdr:from>
    <xdr:to>
      <xdr:col>21</xdr:col>
      <xdr:colOff>212725</xdr:colOff>
      <xdr:row>98</xdr:row>
      <xdr:rowOff>64641</xdr:rowOff>
    </xdr:to>
    <xdr:sp macro="" textlink="">
      <xdr:nvSpPr>
        <xdr:cNvPr id="710" name="円/楕円 709"/>
        <xdr:cNvSpPr/>
      </xdr:nvSpPr>
      <xdr:spPr>
        <a:xfrm>
          <a:off x="14541500" y="167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55768</xdr:rowOff>
    </xdr:from>
    <xdr:ext cx="599010" cy="259045"/>
    <xdr:sp macro="" textlink="">
      <xdr:nvSpPr>
        <xdr:cNvPr id="711" name="テキスト ボックス 710"/>
        <xdr:cNvSpPr txBox="1"/>
      </xdr:nvSpPr>
      <xdr:spPr>
        <a:xfrm>
          <a:off x="14292794" y="1685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150723</xdr:rowOff>
    </xdr:from>
    <xdr:to>
      <xdr:col>20</xdr:col>
      <xdr:colOff>9525</xdr:colOff>
      <xdr:row>98</xdr:row>
      <xdr:rowOff>80873</xdr:rowOff>
    </xdr:to>
    <xdr:sp macro="" textlink="">
      <xdr:nvSpPr>
        <xdr:cNvPr id="712" name="円/楕円 711"/>
        <xdr:cNvSpPr/>
      </xdr:nvSpPr>
      <xdr:spPr>
        <a:xfrm>
          <a:off x="13652500" y="167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72000</xdr:rowOff>
    </xdr:from>
    <xdr:ext cx="534377" cy="259045"/>
    <xdr:sp macro="" textlink="">
      <xdr:nvSpPr>
        <xdr:cNvPr id="713" name="テキスト ボックス 712"/>
        <xdr:cNvSpPr txBox="1"/>
      </xdr:nvSpPr>
      <xdr:spPr>
        <a:xfrm>
          <a:off x="13436111" y="168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126831</xdr:rowOff>
    </xdr:from>
    <xdr:to>
      <xdr:col>18</xdr:col>
      <xdr:colOff>492125</xdr:colOff>
      <xdr:row>98</xdr:row>
      <xdr:rowOff>56981</xdr:rowOff>
    </xdr:to>
    <xdr:sp macro="" textlink="">
      <xdr:nvSpPr>
        <xdr:cNvPr id="714" name="円/楕円 713"/>
        <xdr:cNvSpPr/>
      </xdr:nvSpPr>
      <xdr:spPr>
        <a:xfrm>
          <a:off x="12763500" y="167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48108</xdr:rowOff>
    </xdr:from>
    <xdr:ext cx="599010" cy="259045"/>
    <xdr:sp macro="" textlink="">
      <xdr:nvSpPr>
        <xdr:cNvPr id="715" name="テキスト ボックス 714"/>
        <xdr:cNvSpPr txBox="1"/>
      </xdr:nvSpPr>
      <xdr:spPr>
        <a:xfrm>
          <a:off x="12514794" y="168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目的別では、</a:t>
          </a:r>
          <a:r>
            <a:rPr kumimoji="1" lang="ja-JP" altLang="ja-JP" sz="1200">
              <a:solidFill>
                <a:schemeClr val="dk1"/>
              </a:solidFill>
              <a:effectLst/>
              <a:latin typeface="+mn-lt"/>
              <a:ea typeface="+mn-ea"/>
              <a:cs typeface="+mn-cs"/>
            </a:rPr>
            <a:t>消防費に</a:t>
          </a:r>
          <a:r>
            <a:rPr kumimoji="1" lang="ja-JP" altLang="en-US" sz="1200">
              <a:solidFill>
                <a:schemeClr val="dk1"/>
              </a:solidFill>
              <a:effectLst/>
              <a:latin typeface="+mn-lt"/>
              <a:ea typeface="+mn-ea"/>
              <a:cs typeface="+mn-cs"/>
            </a:rPr>
            <a:t>おいて</a:t>
          </a:r>
          <a:r>
            <a:rPr kumimoji="1" lang="ja-JP" altLang="ja-JP" sz="1200">
              <a:solidFill>
                <a:schemeClr val="dk1"/>
              </a:solidFill>
              <a:effectLst/>
              <a:latin typeface="+mn-lt"/>
              <a:ea typeface="+mn-ea"/>
              <a:cs typeface="+mn-cs"/>
            </a:rPr>
            <a:t>、津波避難施設</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整備等により、</a:t>
          </a:r>
          <a:r>
            <a:rPr kumimoji="1" lang="ja-JP" altLang="en-US" sz="1200">
              <a:solidFill>
                <a:schemeClr val="dk1"/>
              </a:solidFill>
              <a:effectLst/>
              <a:latin typeface="+mn-lt"/>
              <a:ea typeface="+mn-ea"/>
              <a:cs typeface="+mn-cs"/>
            </a:rPr>
            <a:t>類似団体平均値を大幅に上回っている。</a:t>
          </a:r>
          <a:r>
            <a:rPr kumimoji="1" lang="ja-JP" altLang="en-US" sz="1200">
              <a:solidFill>
                <a:schemeClr val="dk1"/>
              </a:solidFill>
              <a:effectLst/>
              <a:latin typeface="ＭＳ Ｐゴシック"/>
              <a:ea typeface="+mn-ea"/>
              <a:cs typeface="+mn-cs"/>
            </a:rPr>
            <a:t>それ</a:t>
          </a:r>
          <a:r>
            <a:rPr kumimoji="1" lang="ja-JP" altLang="en-US" sz="1200">
              <a:latin typeface="ＭＳ Ｐゴシック"/>
            </a:rPr>
            <a:t>以外の項目では類似団体平均値を下回っているが、今後も公共施設の高台移転事業等を控えており、引き続き健全な財政運営を行えるように努める。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年度末の財政調整基金残高は、平成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年度末と同額の</a:t>
          </a:r>
          <a:r>
            <a:rPr kumimoji="1" lang="en-US" altLang="ja-JP" sz="1400">
              <a:latin typeface="ＭＳ ゴシック" pitchFamily="49" charset="-128"/>
              <a:ea typeface="ＭＳ ゴシック" pitchFamily="49" charset="-128"/>
            </a:rPr>
            <a:t>1,811,668</a:t>
          </a:r>
          <a:r>
            <a:rPr kumimoji="1" lang="ja-JP" altLang="en-US" sz="1400">
              <a:latin typeface="ＭＳ ゴシック" pitchFamily="49" charset="-128"/>
              <a:ea typeface="ＭＳ ゴシック" pitchFamily="49" charset="-128"/>
            </a:rPr>
            <a:t>千円であり、標準財政規模比で依然高い水準にある。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今後は、公共施設高台移転事業等の大型事業を予定しており、将来的には元利償還金等の増加による財源不足が予測されるため、財政調整基金の取り崩しにより対応する予定である。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になっているが、病院事業会計における事業収益の減少等により、今後病院事業への補助金等の増加が町財政を圧迫しかねない状況にあるため、独立採算の原則に立ち返り、経費の節減に努めることで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4324317</v>
      </c>
      <c r="BO4" s="349"/>
      <c r="BP4" s="349"/>
      <c r="BQ4" s="349"/>
      <c r="BR4" s="349"/>
      <c r="BS4" s="349"/>
      <c r="BT4" s="349"/>
      <c r="BU4" s="350"/>
      <c r="BV4" s="348">
        <v>4370991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4201114</v>
      </c>
      <c r="BO5" s="386"/>
      <c r="BP5" s="386"/>
      <c r="BQ5" s="386"/>
      <c r="BR5" s="386"/>
      <c r="BS5" s="386"/>
      <c r="BT5" s="386"/>
      <c r="BU5" s="387"/>
      <c r="BV5" s="385">
        <v>4219188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91.6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123203</v>
      </c>
      <c r="BO6" s="386"/>
      <c r="BP6" s="386"/>
      <c r="BQ6" s="386"/>
      <c r="BR6" s="386"/>
      <c r="BS6" s="386"/>
      <c r="BT6" s="386"/>
      <c r="BU6" s="387"/>
      <c r="BV6" s="385">
        <v>151803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96.4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14660</v>
      </c>
      <c r="BO7" s="386"/>
      <c r="BP7" s="386"/>
      <c r="BQ7" s="386"/>
      <c r="BR7" s="386"/>
      <c r="BS7" s="386"/>
      <c r="BT7" s="386"/>
      <c r="BU7" s="387"/>
      <c r="BV7" s="385">
        <v>25057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2481111</v>
      </c>
      <c r="CU7" s="386"/>
      <c r="CV7" s="386"/>
      <c r="CW7" s="386"/>
      <c r="CX7" s="386"/>
      <c r="CY7" s="386"/>
      <c r="CZ7" s="386"/>
      <c r="DA7" s="387"/>
      <c r="DB7" s="385">
        <v>2361059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108543</v>
      </c>
      <c r="BO8" s="386"/>
      <c r="BP8" s="386"/>
      <c r="BQ8" s="386"/>
      <c r="BR8" s="386"/>
      <c r="BS8" s="386"/>
      <c r="BT8" s="386"/>
      <c r="BU8" s="387"/>
      <c r="BV8" s="385">
        <v>126746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4127</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-18203</v>
      </c>
      <c r="BO9" s="386"/>
      <c r="BP9" s="386"/>
      <c r="BQ9" s="386"/>
      <c r="BR9" s="386"/>
      <c r="BS9" s="386"/>
      <c r="BT9" s="386"/>
      <c r="BU9" s="387"/>
      <c r="BV9" s="385">
        <v>-7088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4730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91</v>
      </c>
      <c r="AV10" s="418"/>
      <c r="AW10" s="418"/>
      <c r="AX10" s="418"/>
      <c r="AY10" s="419" t="s">
        <v>102</v>
      </c>
      <c r="AZ10" s="420"/>
      <c r="BA10" s="420"/>
      <c r="BB10" s="420"/>
      <c r="BC10" s="420"/>
      <c r="BD10" s="420"/>
      <c r="BE10" s="420"/>
      <c r="BF10" s="420"/>
      <c r="BG10" s="420"/>
      <c r="BH10" s="420"/>
      <c r="BI10" s="420"/>
      <c r="BJ10" s="420"/>
      <c r="BK10" s="420"/>
      <c r="BL10" s="420"/>
      <c r="BM10" s="421"/>
      <c r="BN10" s="385" t="s">
        <v>103</v>
      </c>
      <c r="BO10" s="386"/>
      <c r="BP10" s="386"/>
      <c r="BQ10" s="386"/>
      <c r="BR10" s="386"/>
      <c r="BS10" s="386"/>
      <c r="BT10" s="386"/>
      <c r="BU10" s="387"/>
      <c r="BV10" s="385" t="s">
        <v>103</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91</v>
      </c>
      <c r="AV11" s="418"/>
      <c r="AW11" s="418"/>
      <c r="AX11" s="418"/>
      <c r="AY11" s="419" t="s">
        <v>108</v>
      </c>
      <c r="AZ11" s="420"/>
      <c r="BA11" s="420"/>
      <c r="BB11" s="420"/>
      <c r="BC11" s="420"/>
      <c r="BD11" s="420"/>
      <c r="BE11" s="420"/>
      <c r="BF11" s="420"/>
      <c r="BG11" s="420"/>
      <c r="BH11" s="420"/>
      <c r="BI11" s="420"/>
      <c r="BJ11" s="420"/>
      <c r="BK11" s="420"/>
      <c r="BL11" s="420"/>
      <c r="BM11" s="421"/>
      <c r="BN11" s="385" t="s">
        <v>103</v>
      </c>
      <c r="BO11" s="386"/>
      <c r="BP11" s="386"/>
      <c r="BQ11" s="386"/>
      <c r="BR11" s="386"/>
      <c r="BS11" s="386"/>
      <c r="BT11" s="386"/>
      <c r="BU11" s="387"/>
      <c r="BV11" s="385" t="s">
        <v>103</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103</v>
      </c>
      <c r="CU11" s="426"/>
      <c r="CV11" s="426"/>
      <c r="CW11" s="426"/>
      <c r="CX11" s="426"/>
      <c r="CY11" s="426"/>
      <c r="CZ11" s="426"/>
      <c r="DA11" s="427"/>
      <c r="DB11" s="425" t="s">
        <v>103</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4342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4322</v>
      </c>
      <c r="S13" s="467"/>
      <c r="T13" s="467"/>
      <c r="U13" s="467"/>
      <c r="V13" s="468"/>
      <c r="W13" s="401" t="s">
        <v>120</v>
      </c>
      <c r="X13" s="402"/>
      <c r="Y13" s="402"/>
      <c r="Z13" s="402"/>
      <c r="AA13" s="402"/>
      <c r="AB13" s="392"/>
      <c r="AC13" s="436">
        <v>248</v>
      </c>
      <c r="AD13" s="437"/>
      <c r="AE13" s="437"/>
      <c r="AF13" s="437"/>
      <c r="AG13" s="476"/>
      <c r="AH13" s="436">
        <v>329</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-18203</v>
      </c>
      <c r="BO13" s="386"/>
      <c r="BP13" s="386"/>
      <c r="BQ13" s="386"/>
      <c r="BR13" s="386"/>
      <c r="BS13" s="386"/>
      <c r="BT13" s="386"/>
      <c r="BU13" s="387"/>
      <c r="BV13" s="385">
        <v>-7088</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4475</v>
      </c>
      <c r="S14" s="467"/>
      <c r="T14" s="467"/>
      <c r="U14" s="467"/>
      <c r="V14" s="468"/>
      <c r="W14" s="375"/>
      <c r="X14" s="376"/>
      <c r="Y14" s="376"/>
      <c r="Z14" s="376"/>
      <c r="AA14" s="376"/>
      <c r="AB14" s="365"/>
      <c r="AC14" s="469">
        <v>12.9</v>
      </c>
      <c r="AD14" s="470"/>
      <c r="AE14" s="470"/>
      <c r="AF14" s="470"/>
      <c r="AG14" s="471"/>
      <c r="AH14" s="469">
        <v>15.2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4451</v>
      </c>
      <c r="S15" s="467"/>
      <c r="T15" s="467"/>
      <c r="U15" s="467"/>
      <c r="V15" s="468"/>
      <c r="W15" s="401" t="s">
        <v>127</v>
      </c>
      <c r="X15" s="402"/>
      <c r="Y15" s="402"/>
      <c r="Z15" s="402"/>
      <c r="AA15" s="402"/>
      <c r="AB15" s="392"/>
      <c r="AC15" s="436">
        <v>392</v>
      </c>
      <c r="AD15" s="437"/>
      <c r="AE15" s="437"/>
      <c r="AF15" s="437"/>
      <c r="AG15" s="476"/>
      <c r="AH15" s="436">
        <v>501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422323</v>
      </c>
      <c r="BO15" s="349"/>
      <c r="BP15" s="349"/>
      <c r="BQ15" s="349"/>
      <c r="BR15" s="349"/>
      <c r="BS15" s="349"/>
      <c r="BT15" s="349"/>
      <c r="BU15" s="350"/>
      <c r="BV15" s="348">
        <v>399645</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20.5</v>
      </c>
      <c r="AD16" s="470"/>
      <c r="AE16" s="470"/>
      <c r="AF16" s="470"/>
      <c r="AG16" s="471"/>
      <c r="AH16" s="469">
        <v>23.2</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2249885</v>
      </c>
      <c r="BO16" s="386"/>
      <c r="BP16" s="386"/>
      <c r="BQ16" s="386"/>
      <c r="BR16" s="386"/>
      <c r="BS16" s="386"/>
      <c r="BT16" s="386"/>
      <c r="BU16" s="387"/>
      <c r="BV16" s="385">
        <v>2131001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1276</v>
      </c>
      <c r="AD17" s="437"/>
      <c r="AE17" s="437"/>
      <c r="AF17" s="437"/>
      <c r="AG17" s="476"/>
      <c r="AH17" s="436">
        <v>1322</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533625</v>
      </c>
      <c r="BO17" s="386"/>
      <c r="BP17" s="386"/>
      <c r="BQ17" s="386"/>
      <c r="BR17" s="386"/>
      <c r="BS17" s="386"/>
      <c r="BT17" s="386"/>
      <c r="BU17" s="387"/>
      <c r="BV17" s="385">
        <v>510540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174.46</v>
      </c>
      <c r="M18" s="498"/>
      <c r="N18" s="498"/>
      <c r="O18" s="498"/>
      <c r="P18" s="498"/>
      <c r="Q18" s="498"/>
      <c r="R18" s="499"/>
      <c r="S18" s="499"/>
      <c r="T18" s="499"/>
      <c r="U18" s="499"/>
      <c r="V18" s="500"/>
      <c r="W18" s="403"/>
      <c r="X18" s="404"/>
      <c r="Y18" s="404"/>
      <c r="Z18" s="404"/>
      <c r="AA18" s="404"/>
      <c r="AB18" s="395"/>
      <c r="AC18" s="501">
        <v>66.599999999999994</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2209752</v>
      </c>
      <c r="BO18" s="386"/>
      <c r="BP18" s="386"/>
      <c r="BQ18" s="386"/>
      <c r="BR18" s="386"/>
      <c r="BS18" s="386"/>
      <c r="BT18" s="386"/>
      <c r="BU18" s="387"/>
      <c r="BV18" s="385">
        <v>2191993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2968433</v>
      </c>
      <c r="BO19" s="386"/>
      <c r="BP19" s="386"/>
      <c r="BQ19" s="386"/>
      <c r="BR19" s="386"/>
      <c r="BS19" s="386"/>
      <c r="BT19" s="386"/>
      <c r="BU19" s="387"/>
      <c r="BV19" s="385">
        <v>3027011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1927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4819756</v>
      </c>
      <c r="BO23" s="386"/>
      <c r="BP23" s="386"/>
      <c r="BQ23" s="386"/>
      <c r="BR23" s="386"/>
      <c r="BS23" s="386"/>
      <c r="BT23" s="386"/>
      <c r="BU23" s="387"/>
      <c r="BV23" s="385">
        <v>4529384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6000</v>
      </c>
      <c r="R24" s="437"/>
      <c r="S24" s="437"/>
      <c r="T24" s="437"/>
      <c r="U24" s="437"/>
      <c r="V24" s="476"/>
      <c r="W24" s="531"/>
      <c r="X24" s="519"/>
      <c r="Y24" s="520"/>
      <c r="Z24" s="435" t="s">
        <v>151</v>
      </c>
      <c r="AA24" s="415"/>
      <c r="AB24" s="415"/>
      <c r="AC24" s="415"/>
      <c r="AD24" s="415"/>
      <c r="AE24" s="415"/>
      <c r="AF24" s="415"/>
      <c r="AG24" s="416"/>
      <c r="AH24" s="436">
        <v>73</v>
      </c>
      <c r="AI24" s="437"/>
      <c r="AJ24" s="437"/>
      <c r="AK24" s="437"/>
      <c r="AL24" s="476"/>
      <c r="AM24" s="436">
        <v>219657</v>
      </c>
      <c r="AN24" s="437"/>
      <c r="AO24" s="437"/>
      <c r="AP24" s="437"/>
      <c r="AQ24" s="437"/>
      <c r="AR24" s="476"/>
      <c r="AS24" s="436">
        <v>3009</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4735185</v>
      </c>
      <c r="BO24" s="386"/>
      <c r="BP24" s="386"/>
      <c r="BQ24" s="386"/>
      <c r="BR24" s="386"/>
      <c r="BS24" s="386"/>
      <c r="BT24" s="386"/>
      <c r="BU24" s="387"/>
      <c r="BV24" s="385">
        <v>4401397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4850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58382</v>
      </c>
      <c r="BO25" s="349"/>
      <c r="BP25" s="349"/>
      <c r="BQ25" s="349"/>
      <c r="BR25" s="349"/>
      <c r="BS25" s="349"/>
      <c r="BT25" s="349"/>
      <c r="BU25" s="350"/>
      <c r="BV25" s="348">
        <v>63822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4500</v>
      </c>
      <c r="R26" s="437"/>
      <c r="S26" s="437"/>
      <c r="T26" s="437"/>
      <c r="U26" s="437"/>
      <c r="V26" s="476"/>
      <c r="W26" s="531"/>
      <c r="X26" s="519"/>
      <c r="Y26" s="520"/>
      <c r="Z26" s="435" t="s">
        <v>157</v>
      </c>
      <c r="AA26" s="541"/>
      <c r="AB26" s="541"/>
      <c r="AC26" s="541"/>
      <c r="AD26" s="541"/>
      <c r="AE26" s="541"/>
      <c r="AF26" s="541"/>
      <c r="AG26" s="542"/>
      <c r="AH26" s="436">
        <v>3</v>
      </c>
      <c r="AI26" s="437"/>
      <c r="AJ26" s="437"/>
      <c r="AK26" s="437"/>
      <c r="AL26" s="476"/>
      <c r="AM26" s="436">
        <v>9132</v>
      </c>
      <c r="AN26" s="437"/>
      <c r="AO26" s="437"/>
      <c r="AP26" s="437"/>
      <c r="AQ26" s="437"/>
      <c r="AR26" s="476"/>
      <c r="AS26" s="436">
        <v>3044</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2800</v>
      </c>
      <c r="R27" s="437"/>
      <c r="S27" s="437"/>
      <c r="T27" s="437"/>
      <c r="U27" s="437"/>
      <c r="V27" s="476"/>
      <c r="W27" s="531"/>
      <c r="X27" s="519"/>
      <c r="Y27" s="520"/>
      <c r="Z27" s="435" t="s">
        <v>160</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14710</v>
      </c>
      <c r="BO27" s="555"/>
      <c r="BP27" s="555"/>
      <c r="BQ27" s="555"/>
      <c r="BR27" s="555"/>
      <c r="BS27" s="555"/>
      <c r="BT27" s="555"/>
      <c r="BU27" s="556"/>
      <c r="BV27" s="554">
        <v>21710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2200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1811668</v>
      </c>
      <c r="BO28" s="349"/>
      <c r="BP28" s="349"/>
      <c r="BQ28" s="349"/>
      <c r="BR28" s="349"/>
      <c r="BS28" s="349"/>
      <c r="BT28" s="349"/>
      <c r="BU28" s="350"/>
      <c r="BV28" s="348">
        <v>1811668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8</v>
      </c>
      <c r="M29" s="437"/>
      <c r="N29" s="437"/>
      <c r="O29" s="437"/>
      <c r="P29" s="476"/>
      <c r="Q29" s="436">
        <v>2000</v>
      </c>
      <c r="R29" s="437"/>
      <c r="S29" s="437"/>
      <c r="T29" s="437"/>
      <c r="U29" s="437"/>
      <c r="V29" s="476"/>
      <c r="W29" s="532"/>
      <c r="X29" s="533"/>
      <c r="Y29" s="534"/>
      <c r="Z29" s="435" t="s">
        <v>167</v>
      </c>
      <c r="AA29" s="415"/>
      <c r="AB29" s="415"/>
      <c r="AC29" s="415"/>
      <c r="AD29" s="415"/>
      <c r="AE29" s="415"/>
      <c r="AF29" s="415"/>
      <c r="AG29" s="416"/>
      <c r="AH29" s="436">
        <v>73</v>
      </c>
      <c r="AI29" s="437"/>
      <c r="AJ29" s="437"/>
      <c r="AK29" s="437"/>
      <c r="AL29" s="476"/>
      <c r="AM29" s="436">
        <v>219657</v>
      </c>
      <c r="AN29" s="437"/>
      <c r="AO29" s="437"/>
      <c r="AP29" s="437"/>
      <c r="AQ29" s="437"/>
      <c r="AR29" s="476"/>
      <c r="AS29" s="436">
        <v>3009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43103</v>
      </c>
      <c r="BO29" s="386"/>
      <c r="BP29" s="386"/>
      <c r="BQ29" s="386"/>
      <c r="BR29" s="386"/>
      <c r="BS29" s="386"/>
      <c r="BT29" s="386"/>
      <c r="BU29" s="387"/>
      <c r="BV29" s="385">
        <v>43103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1462515</v>
      </c>
      <c r="BO30" s="555"/>
      <c r="BP30" s="555"/>
      <c r="BQ30" s="555"/>
      <c r="BR30" s="555"/>
      <c r="BS30" s="555"/>
      <c r="BT30" s="555"/>
      <c r="BU30" s="556"/>
      <c r="BV30" s="554">
        <v>1318566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教育奨学金貸与基金</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国保すさみ病院事業会計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和歌山県地方税回収機構</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田辺広域市町村圏組合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紀南地方老人福祉施設組合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紀南地方老人福祉施設組合（公営企業会計）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紀南地方児童福祉施設組合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和歌山県後期高齢者医療広域連合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和歌山県後期高齢者医療広域連合（特別会計）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大辺路衛生施設組合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紀南環境広域施設組合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3" t="s">
        <v>526</v>
      </c>
      <c r="D34" s="1153"/>
      <c r="E34" s="1154"/>
      <c r="F34" s="32">
        <v>4.7</v>
      </c>
      <c r="G34" s="33">
        <v>5.27</v>
      </c>
      <c r="H34" s="33">
        <v>5.67</v>
      </c>
      <c r="I34" s="33">
        <v>6.12</v>
      </c>
      <c r="J34" s="34">
        <v>6.49</v>
      </c>
      <c r="K34" s="22"/>
      <c r="L34" s="22"/>
      <c r="M34" s="22"/>
      <c r="N34" s="22"/>
      <c r="O34" s="22"/>
      <c r="P34" s="22"/>
    </row>
    <row r="35" spans="1:16" ht="39" customHeight="1">
      <c r="A35" s="22"/>
      <c r="B35" s="35"/>
      <c r="C35" s="1147" t="s">
        <v>527</v>
      </c>
      <c r="D35" s="1148"/>
      <c r="E35" s="1149"/>
      <c r="F35" s="36">
        <v>4.21</v>
      </c>
      <c r="G35" s="37">
        <v>5.03</v>
      </c>
      <c r="H35" s="37">
        <v>5.57</v>
      </c>
      <c r="I35" s="37">
        <v>5.36</v>
      </c>
      <c r="J35" s="38">
        <v>4.37</v>
      </c>
      <c r="K35" s="22"/>
      <c r="L35" s="22"/>
      <c r="M35" s="22"/>
      <c r="N35" s="22"/>
      <c r="O35" s="22"/>
      <c r="P35" s="22"/>
    </row>
    <row r="36" spans="1:16" ht="39" customHeight="1">
      <c r="A36" s="22"/>
      <c r="B36" s="35"/>
      <c r="C36" s="1147" t="s">
        <v>528</v>
      </c>
      <c r="D36" s="1148"/>
      <c r="E36" s="1149"/>
      <c r="F36" s="36">
        <v>10.09</v>
      </c>
      <c r="G36" s="37">
        <v>7.6</v>
      </c>
      <c r="H36" s="37">
        <v>9.1199999999999992</v>
      </c>
      <c r="I36" s="37">
        <v>5.55</v>
      </c>
      <c r="J36" s="38">
        <v>4.0999999999999996</v>
      </c>
      <c r="K36" s="22"/>
      <c r="L36" s="22"/>
      <c r="M36" s="22"/>
      <c r="N36" s="22"/>
      <c r="O36" s="22"/>
      <c r="P36" s="22"/>
    </row>
    <row r="37" spans="1:16" ht="39" customHeight="1">
      <c r="A37" s="22"/>
      <c r="B37" s="35"/>
      <c r="C37" s="1147" t="s">
        <v>529</v>
      </c>
      <c r="D37" s="1148"/>
      <c r="E37" s="1149"/>
      <c r="F37" s="36">
        <v>1.22</v>
      </c>
      <c r="G37" s="37">
        <v>1.56</v>
      </c>
      <c r="H37" s="37">
        <v>2.31</v>
      </c>
      <c r="I37" s="37">
        <v>2.33</v>
      </c>
      <c r="J37" s="38">
        <v>2.39</v>
      </c>
      <c r="K37" s="22"/>
      <c r="L37" s="22"/>
      <c r="M37" s="22"/>
      <c r="N37" s="22"/>
      <c r="O37" s="22"/>
      <c r="P37" s="22"/>
    </row>
    <row r="38" spans="1:16" ht="39" customHeight="1">
      <c r="A38" s="22"/>
      <c r="B38" s="35"/>
      <c r="C38" s="1147" t="s">
        <v>530</v>
      </c>
      <c r="D38" s="1148"/>
      <c r="E38" s="1149"/>
      <c r="F38" s="36">
        <v>0.97</v>
      </c>
      <c r="G38" s="37">
        <v>1.29</v>
      </c>
      <c r="H38" s="37">
        <v>0.9</v>
      </c>
      <c r="I38" s="37">
        <v>1.36</v>
      </c>
      <c r="J38" s="38">
        <v>1.68</v>
      </c>
      <c r="K38" s="22"/>
      <c r="L38" s="22"/>
      <c r="M38" s="22"/>
      <c r="N38" s="22"/>
      <c r="O38" s="22"/>
      <c r="P38" s="22"/>
    </row>
    <row r="39" spans="1:16" ht="39" customHeight="1">
      <c r="A39" s="22"/>
      <c r="B39" s="35"/>
      <c r="C39" s="1147" t="s">
        <v>531</v>
      </c>
      <c r="D39" s="1148"/>
      <c r="E39" s="1149"/>
      <c r="F39" s="36">
        <v>0.01</v>
      </c>
      <c r="G39" s="37">
        <v>0.01</v>
      </c>
      <c r="H39" s="37">
        <v>0.01</v>
      </c>
      <c r="I39" s="37">
        <v>0.01</v>
      </c>
      <c r="J39" s="38">
        <v>0.01</v>
      </c>
      <c r="K39" s="22"/>
      <c r="L39" s="22"/>
      <c r="M39" s="22"/>
      <c r="N39" s="22"/>
      <c r="O39" s="22"/>
      <c r="P39" s="22"/>
    </row>
    <row r="40" spans="1:16" ht="39" customHeight="1">
      <c r="A40" s="22"/>
      <c r="B40" s="35"/>
      <c r="C40" s="1147" t="s">
        <v>532</v>
      </c>
      <c r="D40" s="1148"/>
      <c r="E40" s="1149"/>
      <c r="F40" s="36">
        <v>0.1</v>
      </c>
      <c r="G40" s="37">
        <v>7.0000000000000007E-2</v>
      </c>
      <c r="H40" s="37">
        <v>0.12</v>
      </c>
      <c r="I40" s="37">
        <v>0.65</v>
      </c>
      <c r="J40" s="38">
        <v>0</v>
      </c>
      <c r="K40" s="22"/>
      <c r="L40" s="22"/>
      <c r="M40" s="22"/>
      <c r="N40" s="22"/>
      <c r="O40" s="22"/>
      <c r="P40" s="22"/>
    </row>
    <row r="41" spans="1:16" ht="39" customHeight="1">
      <c r="A41" s="22"/>
      <c r="B41" s="35"/>
      <c r="C41" s="1147" t="s">
        <v>533</v>
      </c>
      <c r="D41" s="1148"/>
      <c r="E41" s="1149"/>
      <c r="F41" s="36">
        <v>0</v>
      </c>
      <c r="G41" s="37">
        <v>0</v>
      </c>
      <c r="H41" s="37">
        <v>0</v>
      </c>
      <c r="I41" s="37">
        <v>0</v>
      </c>
      <c r="J41" s="38">
        <v>0</v>
      </c>
      <c r="K41" s="22"/>
      <c r="L41" s="22"/>
      <c r="M41" s="22"/>
      <c r="N41" s="22"/>
      <c r="O41" s="22"/>
      <c r="P41" s="22"/>
    </row>
    <row r="42" spans="1:16" ht="39" customHeight="1">
      <c r="A42" s="22"/>
      <c r="B42" s="39"/>
      <c r="C42" s="1147" t="s">
        <v>534</v>
      </c>
      <c r="D42" s="1148"/>
      <c r="E42" s="1149"/>
      <c r="F42" s="36" t="s">
        <v>479</v>
      </c>
      <c r="G42" s="37" t="s">
        <v>479</v>
      </c>
      <c r="H42" s="37" t="s">
        <v>479</v>
      </c>
      <c r="I42" s="37" t="s">
        <v>479</v>
      </c>
      <c r="J42" s="38" t="s">
        <v>479</v>
      </c>
      <c r="K42" s="22"/>
      <c r="L42" s="22"/>
      <c r="M42" s="22"/>
      <c r="N42" s="22"/>
      <c r="O42" s="22"/>
      <c r="P42" s="22"/>
    </row>
    <row r="43" spans="1:16" ht="39" customHeight="1" thickBot="1">
      <c r="A43" s="22"/>
      <c r="B43" s="40"/>
      <c r="C43" s="1150" t="s">
        <v>535</v>
      </c>
      <c r="D43" s="1151"/>
      <c r="E43" s="1152"/>
      <c r="F43" s="41">
        <v>0</v>
      </c>
      <c r="G43" s="42">
        <v>0</v>
      </c>
      <c r="H43" s="42">
        <v>0</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3" t="s">
        <v>10</v>
      </c>
      <c r="C45" s="1164"/>
      <c r="D45" s="58"/>
      <c r="E45" s="1169" t="s">
        <v>11</v>
      </c>
      <c r="F45" s="1169"/>
      <c r="G45" s="1169"/>
      <c r="H45" s="1169"/>
      <c r="I45" s="1169"/>
      <c r="J45" s="1170"/>
      <c r="K45" s="59">
        <v>524</v>
      </c>
      <c r="L45" s="60">
        <v>458</v>
      </c>
      <c r="M45" s="60">
        <v>491</v>
      </c>
      <c r="N45" s="60">
        <v>477</v>
      </c>
      <c r="O45" s="61">
        <v>474</v>
      </c>
      <c r="P45" s="48"/>
      <c r="Q45" s="48"/>
      <c r="R45" s="48"/>
      <c r="S45" s="48"/>
      <c r="T45" s="48"/>
      <c r="U45" s="48"/>
    </row>
    <row r="46" spans="1:21" ht="30.75" customHeight="1">
      <c r="A46" s="48"/>
      <c r="B46" s="1165"/>
      <c r="C46" s="1166"/>
      <c r="D46" s="62"/>
      <c r="E46" s="1157" t="s">
        <v>12</v>
      </c>
      <c r="F46" s="1157"/>
      <c r="G46" s="1157"/>
      <c r="H46" s="1157"/>
      <c r="I46" s="1157"/>
      <c r="J46" s="1158"/>
      <c r="K46" s="63" t="s">
        <v>479</v>
      </c>
      <c r="L46" s="64" t="s">
        <v>479</v>
      </c>
      <c r="M46" s="64" t="s">
        <v>479</v>
      </c>
      <c r="N46" s="64" t="s">
        <v>479</v>
      </c>
      <c r="O46" s="65" t="s">
        <v>479</v>
      </c>
      <c r="P46" s="48"/>
      <c r="Q46" s="48"/>
      <c r="R46" s="48"/>
      <c r="S46" s="48"/>
      <c r="T46" s="48"/>
      <c r="U46" s="48"/>
    </row>
    <row r="47" spans="1:21" ht="30.75" customHeight="1">
      <c r="A47" s="48"/>
      <c r="B47" s="1165"/>
      <c r="C47" s="1166"/>
      <c r="D47" s="62"/>
      <c r="E47" s="1157" t="s">
        <v>13</v>
      </c>
      <c r="F47" s="1157"/>
      <c r="G47" s="1157"/>
      <c r="H47" s="1157"/>
      <c r="I47" s="1157"/>
      <c r="J47" s="1158"/>
      <c r="K47" s="63" t="s">
        <v>479</v>
      </c>
      <c r="L47" s="64" t="s">
        <v>479</v>
      </c>
      <c r="M47" s="64" t="s">
        <v>479</v>
      </c>
      <c r="N47" s="64" t="s">
        <v>479</v>
      </c>
      <c r="O47" s="65" t="s">
        <v>479</v>
      </c>
      <c r="P47" s="48"/>
      <c r="Q47" s="48"/>
      <c r="R47" s="48"/>
      <c r="S47" s="48"/>
      <c r="T47" s="48"/>
      <c r="U47" s="48"/>
    </row>
    <row r="48" spans="1:21" ht="30.75" customHeight="1">
      <c r="A48" s="48"/>
      <c r="B48" s="1165"/>
      <c r="C48" s="1166"/>
      <c r="D48" s="62"/>
      <c r="E48" s="1157" t="s">
        <v>14</v>
      </c>
      <c r="F48" s="1157"/>
      <c r="G48" s="1157"/>
      <c r="H48" s="1157"/>
      <c r="I48" s="1157"/>
      <c r="J48" s="1158"/>
      <c r="K48" s="63">
        <v>6</v>
      </c>
      <c r="L48" s="64">
        <v>7</v>
      </c>
      <c r="M48" s="64">
        <v>3</v>
      </c>
      <c r="N48" s="64">
        <v>8</v>
      </c>
      <c r="O48" s="65">
        <v>10</v>
      </c>
      <c r="P48" s="48"/>
      <c r="Q48" s="48"/>
      <c r="R48" s="48"/>
      <c r="S48" s="48"/>
      <c r="T48" s="48"/>
      <c r="U48" s="48"/>
    </row>
    <row r="49" spans="1:21" ht="30.75" customHeight="1">
      <c r="A49" s="48"/>
      <c r="B49" s="1165"/>
      <c r="C49" s="1166"/>
      <c r="D49" s="62"/>
      <c r="E49" s="1157" t="s">
        <v>15</v>
      </c>
      <c r="F49" s="1157"/>
      <c r="G49" s="1157"/>
      <c r="H49" s="1157"/>
      <c r="I49" s="1157"/>
      <c r="J49" s="1158"/>
      <c r="K49" s="63">
        <v>1</v>
      </c>
      <c r="L49" s="64">
        <v>1</v>
      </c>
      <c r="M49" s="64">
        <v>1</v>
      </c>
      <c r="N49" s="64">
        <v>2</v>
      </c>
      <c r="O49" s="65">
        <v>1</v>
      </c>
      <c r="P49" s="48"/>
      <c r="Q49" s="48"/>
      <c r="R49" s="48"/>
      <c r="S49" s="48"/>
      <c r="T49" s="48"/>
      <c r="U49" s="48"/>
    </row>
    <row r="50" spans="1:21" ht="30.75" customHeight="1">
      <c r="A50" s="48"/>
      <c r="B50" s="1165"/>
      <c r="C50" s="1166"/>
      <c r="D50" s="62"/>
      <c r="E50" s="1157" t="s">
        <v>16</v>
      </c>
      <c r="F50" s="1157"/>
      <c r="G50" s="1157"/>
      <c r="H50" s="1157"/>
      <c r="I50" s="1157"/>
      <c r="J50" s="1158"/>
      <c r="K50" s="63" t="s">
        <v>479</v>
      </c>
      <c r="L50" s="64" t="s">
        <v>479</v>
      </c>
      <c r="M50" s="64" t="s">
        <v>479</v>
      </c>
      <c r="N50" s="64" t="s">
        <v>479</v>
      </c>
      <c r="O50" s="65" t="s">
        <v>479</v>
      </c>
      <c r="P50" s="48"/>
      <c r="Q50" s="48"/>
      <c r="R50" s="48"/>
      <c r="S50" s="48"/>
      <c r="T50" s="48"/>
      <c r="U50" s="48"/>
    </row>
    <row r="51" spans="1:21" ht="30.75" customHeight="1">
      <c r="A51" s="48"/>
      <c r="B51" s="1167"/>
      <c r="C51" s="1168"/>
      <c r="D51" s="66"/>
      <c r="E51" s="1157" t="s">
        <v>17</v>
      </c>
      <c r="F51" s="1157"/>
      <c r="G51" s="1157"/>
      <c r="H51" s="1157"/>
      <c r="I51" s="1157"/>
      <c r="J51" s="1158"/>
      <c r="K51" s="63" t="s">
        <v>479</v>
      </c>
      <c r="L51" s="64" t="s">
        <v>479</v>
      </c>
      <c r="M51" s="64" t="s">
        <v>479</v>
      </c>
      <c r="N51" s="64" t="s">
        <v>479</v>
      </c>
      <c r="O51" s="65" t="s">
        <v>479</v>
      </c>
      <c r="P51" s="48"/>
      <c r="Q51" s="48"/>
      <c r="R51" s="48"/>
      <c r="S51" s="48"/>
      <c r="T51" s="48"/>
      <c r="U51" s="48"/>
    </row>
    <row r="52" spans="1:21" ht="30.75" customHeight="1">
      <c r="A52" s="48"/>
      <c r="B52" s="1155" t="s">
        <v>18</v>
      </c>
      <c r="C52" s="1156"/>
      <c r="D52" s="66"/>
      <c r="E52" s="1157" t="s">
        <v>19</v>
      </c>
      <c r="F52" s="1157"/>
      <c r="G52" s="1157"/>
      <c r="H52" s="1157"/>
      <c r="I52" s="1157"/>
      <c r="J52" s="1158"/>
      <c r="K52" s="63">
        <v>315</v>
      </c>
      <c r="L52" s="64">
        <v>302</v>
      </c>
      <c r="M52" s="64">
        <v>342</v>
      </c>
      <c r="N52" s="64">
        <v>337</v>
      </c>
      <c r="O52" s="65">
        <v>350</v>
      </c>
      <c r="P52" s="48"/>
      <c r="Q52" s="48"/>
      <c r="R52" s="48"/>
      <c r="S52" s="48"/>
      <c r="T52" s="48"/>
      <c r="U52" s="48"/>
    </row>
    <row r="53" spans="1:21" ht="30.75" customHeight="1" thickBot="1">
      <c r="A53" s="48"/>
      <c r="B53" s="1159" t="s">
        <v>20</v>
      </c>
      <c r="C53" s="1160"/>
      <c r="D53" s="67"/>
      <c r="E53" s="1161" t="s">
        <v>21</v>
      </c>
      <c r="F53" s="1161"/>
      <c r="G53" s="1161"/>
      <c r="H53" s="1161"/>
      <c r="I53" s="1161"/>
      <c r="J53" s="1162"/>
      <c r="K53" s="68">
        <v>216</v>
      </c>
      <c r="L53" s="69">
        <v>164</v>
      </c>
      <c r="M53" s="69">
        <v>153</v>
      </c>
      <c r="N53" s="69">
        <v>150</v>
      </c>
      <c r="O53" s="70">
        <v>135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71" t="s">
        <v>23</v>
      </c>
      <c r="C41" s="1172"/>
      <c r="D41" s="81"/>
      <c r="E41" s="1177" t="s">
        <v>24</v>
      </c>
      <c r="F41" s="1177"/>
      <c r="G41" s="1177"/>
      <c r="H41" s="1178"/>
      <c r="I41" s="82">
        <v>4655</v>
      </c>
      <c r="J41" s="83">
        <v>4596</v>
      </c>
      <c r="K41" s="83">
        <v>4409</v>
      </c>
      <c r="L41" s="83">
        <v>4529</v>
      </c>
      <c r="M41" s="84">
        <v>4820</v>
      </c>
    </row>
    <row r="42" spans="2:13" ht="27.75" customHeight="1">
      <c r="B42" s="1173"/>
      <c r="C42" s="1174"/>
      <c r="D42" s="85"/>
      <c r="E42" s="1179" t="s">
        <v>25</v>
      </c>
      <c r="F42" s="1179"/>
      <c r="G42" s="1179"/>
      <c r="H42" s="1180"/>
      <c r="I42" s="86" t="s">
        <v>479</v>
      </c>
      <c r="J42" s="87" t="s">
        <v>479</v>
      </c>
      <c r="K42" s="87" t="s">
        <v>479</v>
      </c>
      <c r="L42" s="87" t="s">
        <v>479</v>
      </c>
      <c r="M42" s="88" t="s">
        <v>479</v>
      </c>
    </row>
    <row r="43" spans="2:13" ht="27.75" customHeight="1">
      <c r="B43" s="1173"/>
      <c r="C43" s="1174"/>
      <c r="D43" s="85"/>
      <c r="E43" s="1179" t="s">
        <v>26</v>
      </c>
      <c r="F43" s="1179"/>
      <c r="G43" s="1179"/>
      <c r="H43" s="1180"/>
      <c r="I43" s="86">
        <v>71</v>
      </c>
      <c r="J43" s="87">
        <v>97</v>
      </c>
      <c r="K43" s="87">
        <v>165</v>
      </c>
      <c r="L43" s="87">
        <v>131</v>
      </c>
      <c r="M43" s="88">
        <v>141</v>
      </c>
    </row>
    <row r="44" spans="2:13" ht="27.75" customHeight="1">
      <c r="B44" s="1173"/>
      <c r="C44" s="1174"/>
      <c r="D44" s="85"/>
      <c r="E44" s="1179" t="s">
        <v>27</v>
      </c>
      <c r="F44" s="1179"/>
      <c r="G44" s="1179"/>
      <c r="H44" s="1180"/>
      <c r="I44" s="86">
        <v>50</v>
      </c>
      <c r="J44" s="87">
        <v>45</v>
      </c>
      <c r="K44" s="87">
        <v>38</v>
      </c>
      <c r="L44" s="87">
        <v>32</v>
      </c>
      <c r="M44" s="88">
        <v>27</v>
      </c>
    </row>
    <row r="45" spans="2:13" ht="27.75" customHeight="1">
      <c r="B45" s="1173"/>
      <c r="C45" s="1174"/>
      <c r="D45" s="85"/>
      <c r="E45" s="1179" t="s">
        <v>28</v>
      </c>
      <c r="F45" s="1179"/>
      <c r="G45" s="1179"/>
      <c r="H45" s="1180"/>
      <c r="I45" s="86">
        <v>871</v>
      </c>
      <c r="J45" s="87">
        <v>845</v>
      </c>
      <c r="K45" s="87">
        <v>798</v>
      </c>
      <c r="L45" s="87">
        <v>713</v>
      </c>
      <c r="M45" s="88">
        <v>690</v>
      </c>
    </row>
    <row r="46" spans="2:13" ht="27.75" customHeight="1">
      <c r="B46" s="1173"/>
      <c r="C46" s="1174"/>
      <c r="D46" s="85"/>
      <c r="E46" s="1179" t="s">
        <v>29</v>
      </c>
      <c r="F46" s="1179"/>
      <c r="G46" s="1179"/>
      <c r="H46" s="1180"/>
      <c r="I46" s="86" t="s">
        <v>479</v>
      </c>
      <c r="J46" s="87" t="s">
        <v>479</v>
      </c>
      <c r="K46" s="87" t="s">
        <v>479</v>
      </c>
      <c r="L46" s="87" t="s">
        <v>479</v>
      </c>
      <c r="M46" s="88" t="s">
        <v>479</v>
      </c>
    </row>
    <row r="47" spans="2:13" ht="27.75" customHeight="1">
      <c r="B47" s="1173"/>
      <c r="C47" s="1174"/>
      <c r="D47" s="85"/>
      <c r="E47" s="1179" t="s">
        <v>30</v>
      </c>
      <c r="F47" s="1179"/>
      <c r="G47" s="1179"/>
      <c r="H47" s="1180"/>
      <c r="I47" s="86" t="s">
        <v>479</v>
      </c>
      <c r="J47" s="87" t="s">
        <v>479</v>
      </c>
      <c r="K47" s="87" t="s">
        <v>479</v>
      </c>
      <c r="L47" s="87" t="s">
        <v>479</v>
      </c>
      <c r="M47" s="88" t="s">
        <v>479</v>
      </c>
    </row>
    <row r="48" spans="2:13" ht="27.75" customHeight="1">
      <c r="B48" s="1175"/>
      <c r="C48" s="1176"/>
      <c r="D48" s="85"/>
      <c r="E48" s="1179" t="s">
        <v>31</v>
      </c>
      <c r="F48" s="1179"/>
      <c r="G48" s="1179"/>
      <c r="H48" s="1180"/>
      <c r="I48" s="86" t="s">
        <v>479</v>
      </c>
      <c r="J48" s="87" t="s">
        <v>479</v>
      </c>
      <c r="K48" s="87" t="s">
        <v>479</v>
      </c>
      <c r="L48" s="87" t="s">
        <v>479</v>
      </c>
      <c r="M48" s="88" t="s">
        <v>479</v>
      </c>
    </row>
    <row r="49" spans="2:13" ht="27.75" customHeight="1">
      <c r="B49" s="1181" t="s">
        <v>32</v>
      </c>
      <c r="C49" s="1182"/>
      <c r="D49" s="89"/>
      <c r="E49" s="1179" t="s">
        <v>33</v>
      </c>
      <c r="F49" s="1179"/>
      <c r="G49" s="1179"/>
      <c r="H49" s="1180"/>
      <c r="I49" s="86">
        <v>2165</v>
      </c>
      <c r="J49" s="87">
        <v>2572</v>
      </c>
      <c r="K49" s="87">
        <v>3154</v>
      </c>
      <c r="L49" s="87">
        <v>3385</v>
      </c>
      <c r="M49" s="88">
        <v>3534</v>
      </c>
    </row>
    <row r="50" spans="2:13" ht="27.75" customHeight="1">
      <c r="B50" s="1173"/>
      <c r="C50" s="1174"/>
      <c r="D50" s="85"/>
      <c r="E50" s="1179" t="s">
        <v>34</v>
      </c>
      <c r="F50" s="1179"/>
      <c r="G50" s="1179"/>
      <c r="H50" s="1180"/>
      <c r="I50" s="86">
        <v>109</v>
      </c>
      <c r="J50" s="87">
        <v>120</v>
      </c>
      <c r="K50" s="87">
        <v>112</v>
      </c>
      <c r="L50" s="87">
        <v>111</v>
      </c>
      <c r="M50" s="88">
        <v>99</v>
      </c>
    </row>
    <row r="51" spans="2:13" ht="27.75" customHeight="1">
      <c r="B51" s="1175"/>
      <c r="C51" s="1176"/>
      <c r="D51" s="85"/>
      <c r="E51" s="1179" t="s">
        <v>35</v>
      </c>
      <c r="F51" s="1179"/>
      <c r="G51" s="1179"/>
      <c r="H51" s="1180"/>
      <c r="I51" s="86">
        <v>3234</v>
      </c>
      <c r="J51" s="87">
        <v>3167</v>
      </c>
      <c r="K51" s="87">
        <v>3225</v>
      </c>
      <c r="L51" s="87">
        <v>3347</v>
      </c>
      <c r="M51" s="88">
        <v>3273</v>
      </c>
    </row>
    <row r="52" spans="2:13" ht="27.75" customHeight="1" thickBot="1">
      <c r="B52" s="1183" t="s">
        <v>36</v>
      </c>
      <c r="C52" s="1184"/>
      <c r="D52" s="90"/>
      <c r="E52" s="1185" t="s">
        <v>37</v>
      </c>
      <c r="F52" s="1185"/>
      <c r="G52" s="1185"/>
      <c r="H52" s="1186"/>
      <c r="I52" s="91">
        <v>139</v>
      </c>
      <c r="J52" s="92">
        <v>-275</v>
      </c>
      <c r="K52" s="92">
        <v>-1081</v>
      </c>
      <c r="L52" s="92">
        <v>-1437</v>
      </c>
      <c r="M52" s="93">
        <v>-1228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54975</v>
      </c>
      <c r="E3" s="116"/>
      <c r="F3" s="117">
        <v>203567</v>
      </c>
      <c r="G3" s="118"/>
      <c r="H3" s="119"/>
    </row>
    <row r="4" spans="1:8">
      <c r="A4" s="120"/>
      <c r="B4" s="121"/>
      <c r="C4" s="122"/>
      <c r="D4" s="123">
        <v>50511</v>
      </c>
      <c r="E4" s="124"/>
      <c r="F4" s="125">
        <v>121137</v>
      </c>
      <c r="G4" s="126"/>
      <c r="H4" s="127"/>
    </row>
    <row r="5" spans="1:8">
      <c r="A5" s="108" t="s">
        <v>513</v>
      </c>
      <c r="B5" s="113"/>
      <c r="C5" s="114"/>
      <c r="D5" s="115">
        <v>118964</v>
      </c>
      <c r="E5" s="116"/>
      <c r="F5" s="117">
        <v>185018</v>
      </c>
      <c r="G5" s="118"/>
      <c r="H5" s="119"/>
    </row>
    <row r="6" spans="1:8">
      <c r="A6" s="120"/>
      <c r="B6" s="121"/>
      <c r="C6" s="122"/>
      <c r="D6" s="123">
        <v>68888</v>
      </c>
      <c r="E6" s="124"/>
      <c r="F6" s="125">
        <v>95064</v>
      </c>
      <c r="G6" s="126"/>
      <c r="H6" s="127"/>
    </row>
    <row r="7" spans="1:8">
      <c r="A7" s="108" t="s">
        <v>514</v>
      </c>
      <c r="B7" s="113"/>
      <c r="C7" s="114"/>
      <c r="D7" s="115">
        <v>108810</v>
      </c>
      <c r="E7" s="116"/>
      <c r="F7" s="117">
        <v>238802</v>
      </c>
      <c r="G7" s="118"/>
      <c r="H7" s="119"/>
    </row>
    <row r="8" spans="1:8">
      <c r="A8" s="120"/>
      <c r="B8" s="121"/>
      <c r="C8" s="122"/>
      <c r="D8" s="123">
        <v>94655</v>
      </c>
      <c r="E8" s="124"/>
      <c r="F8" s="125">
        <v>128562</v>
      </c>
      <c r="G8" s="126"/>
      <c r="H8" s="127"/>
    </row>
    <row r="9" spans="1:8">
      <c r="A9" s="108" t="s">
        <v>515</v>
      </c>
      <c r="B9" s="113"/>
      <c r="C9" s="114"/>
      <c r="D9" s="115">
        <v>169052</v>
      </c>
      <c r="E9" s="116"/>
      <c r="F9" s="117">
        <v>288550</v>
      </c>
      <c r="G9" s="118"/>
      <c r="H9" s="119"/>
    </row>
    <row r="10" spans="1:8">
      <c r="A10" s="120"/>
      <c r="B10" s="121"/>
      <c r="C10" s="122"/>
      <c r="D10" s="123">
        <v>152564</v>
      </c>
      <c r="E10" s="124"/>
      <c r="F10" s="125">
        <v>141525</v>
      </c>
      <c r="G10" s="126"/>
      <c r="H10" s="127"/>
    </row>
    <row r="11" spans="1:8">
      <c r="A11" s="108" t="s">
        <v>516</v>
      </c>
      <c r="B11" s="113"/>
      <c r="C11" s="114"/>
      <c r="D11" s="115">
        <v>225539</v>
      </c>
      <c r="E11" s="116"/>
      <c r="F11" s="117">
        <v>287914</v>
      </c>
      <c r="G11" s="118"/>
      <c r="H11" s="119"/>
    </row>
    <row r="12" spans="1:8">
      <c r="A12" s="120"/>
      <c r="B12" s="121"/>
      <c r="C12" s="128"/>
      <c r="D12" s="123">
        <v>184246</v>
      </c>
      <c r="E12" s="124"/>
      <c r="F12" s="125">
        <v>146531</v>
      </c>
      <c r="G12" s="126"/>
      <c r="H12" s="127"/>
    </row>
    <row r="13" spans="1:8">
      <c r="A13" s="108"/>
      <c r="B13" s="113"/>
      <c r="C13" s="129"/>
      <c r="D13" s="130">
        <v>135468</v>
      </c>
      <c r="E13" s="131"/>
      <c r="F13" s="132">
        <v>240770</v>
      </c>
      <c r="G13" s="133"/>
      <c r="H13" s="119"/>
    </row>
    <row r="14" spans="1:8">
      <c r="A14" s="120"/>
      <c r="B14" s="121"/>
      <c r="C14" s="122"/>
      <c r="D14" s="123">
        <v>110173</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4.22</v>
      </c>
      <c r="C19" s="134">
        <f>ROUND(VALUE(SUBSTITUTE(実質収支比率等に係る経年分析!G$48,"▲","-")),2)</f>
        <v>5.03</v>
      </c>
      <c r="D19" s="134">
        <f>ROUND(VALUE(SUBSTITUTE(実質収支比率等に係る経年分析!H$48,"▲","-")),2)</f>
        <v>5.58</v>
      </c>
      <c r="E19" s="134">
        <f>ROUND(VALUE(SUBSTITUTE(実質収支比率等に係る経年分析!I$48,"▲","-")),2)</f>
        <v>5.37</v>
      </c>
      <c r="F19" s="134">
        <f>ROUND(VALUE(SUBSTITUTE(実質収支比率等に係る経年分析!J$48,"▲","-")),2)</f>
        <v>4.37</v>
      </c>
    </row>
    <row r="20" spans="1:11">
      <c r="A20" s="134" t="s">
        <v>42</v>
      </c>
      <c r="B20" s="134">
        <f>ROUND(VALUE(SUBSTITUTE(実質収支比率等に係る経年分析!F$47,"▲","-")),2)</f>
        <v>74.44</v>
      </c>
      <c r="C20" s="134">
        <f>ROUND(VALUE(SUBSTITUTE(実質収支比率等に係る経年分析!G$47,"▲","-")),2)</f>
        <v>76.45</v>
      </c>
      <c r="D20" s="134">
        <f>ROUND(VALUE(SUBSTITUTE(実質収支比率等に係る経年分析!H$47,"▲","-")),2)</f>
        <v>75.5</v>
      </c>
      <c r="E20" s="134">
        <f>ROUND(VALUE(SUBSTITUTE(実質収支比率等に係る経年分析!I$47,"▲","-")),2)</f>
        <v>76.73</v>
      </c>
      <c r="F20" s="134">
        <f>ROUND(VALUE(SUBSTITUTE(実質収支比率等に係る経年分析!J$47,"▲","-")),2)</f>
        <v>73.02</v>
      </c>
    </row>
    <row r="21" spans="1:11">
      <c r="A21" s="134" t="s">
        <v>43</v>
      </c>
      <c r="B21" s="134">
        <f>IF(ISNUMBER(VALUE(SUBSTITUTE(実質収支比率等に係る経年分析!F$49,"▲","-"))),ROUND(VALUE(SUBSTITUTE(実質収支比率等に係る経年分析!F$49,"▲","-")),2),NA())</f>
        <v>11.06</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0.61</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-0.73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教育奨学金貸与基金</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2.39</v>
      </c>
    </row>
    <row r="34" spans="1:16">
      <c r="A34" s="135" t="str">
        <f>IF(連結実質赤字比率に係る赤字・黒字の構成分析!C$36="",NA(),連結実質赤字比率に係る赤字・黒字の構成分析!C$36)</f>
        <v>国保すさみ病院事業会計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9.1199999999999992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315</v>
      </c>
      <c r="E42" s="136"/>
      <c r="F42" s="136"/>
      <c r="G42" s="136">
        <f>'実質公債費比率（分子）の構造'!L$52</f>
        <v>302</v>
      </c>
      <c r="H42" s="136"/>
      <c r="I42" s="136"/>
      <c r="J42" s="136">
        <f>'実質公債費比率（分子）の構造'!M$52</f>
        <v>342</v>
      </c>
      <c r="K42" s="136"/>
      <c r="L42" s="136"/>
      <c r="M42" s="136">
        <f>'実質公債費比率（分子）の構造'!N$52</f>
        <v>337</v>
      </c>
      <c r="N42" s="136"/>
      <c r="O42" s="136"/>
      <c r="P42" s="136">
        <f>'実質公債費比率（分子）の構造'!O$52</f>
        <v>350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2</v>
      </c>
      <c r="L45" s="136"/>
      <c r="M45" s="136"/>
      <c r="N45" s="136">
        <f>'実質公債費比率（分子）の構造'!O$49</f>
        <v>1</v>
      </c>
      <c r="O45" s="136"/>
      <c r="P45" s="136"/>
    </row>
    <row r="46" spans="1:16">
      <c r="A46" s="136" t="s">
        <v>54</v>
      </c>
      <c r="B46" s="136">
        <f>'実質公債費比率（分子）の構造'!K$48</f>
        <v>6</v>
      </c>
      <c r="C46" s="136"/>
      <c r="D46" s="136"/>
      <c r="E46" s="136">
        <f>'実質公債費比率（分子）の構造'!L$48</f>
        <v>7</v>
      </c>
      <c r="F46" s="136"/>
      <c r="G46" s="136"/>
      <c r="H46" s="136">
        <f>'実質公債費比率（分子）の構造'!M$48</f>
        <v>3</v>
      </c>
      <c r="I46" s="136"/>
      <c r="J46" s="136"/>
      <c r="K46" s="136">
        <f>'実質公債費比率（分子）の構造'!N$48</f>
        <v>8</v>
      </c>
      <c r="L46" s="136"/>
      <c r="M46" s="136"/>
      <c r="N46" s="136">
        <f>'実質公債費比率（分子）の構造'!O$48</f>
        <v>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524</v>
      </c>
      <c r="C49" s="136"/>
      <c r="D49" s="136"/>
      <c r="E49" s="136">
        <f>'実質公債費比率（分子）の構造'!L$45</f>
        <v>458</v>
      </c>
      <c r="F49" s="136"/>
      <c r="G49" s="136"/>
      <c r="H49" s="136">
        <f>'実質公債費比率（分子）の構造'!M$45</f>
        <v>491</v>
      </c>
      <c r="I49" s="136"/>
      <c r="J49" s="136"/>
      <c r="K49" s="136">
        <f>'実質公債費比率（分子）の構造'!N$45</f>
        <v>477</v>
      </c>
      <c r="L49" s="136"/>
      <c r="M49" s="136"/>
      <c r="N49" s="136">
        <f>'実質公債費比率（分子）の構造'!O$45</f>
        <v>474</v>
      </c>
      <c r="O49" s="136"/>
      <c r="P49" s="136"/>
    </row>
    <row r="50" spans="1:16">
      <c r="A50" s="136" t="s">
        <v>58</v>
      </c>
      <c r="B50" s="136" t="e">
        <f>NA()</f>
        <v>#N/A</v>
      </c>
      <c r="C50" s="136">
        <f>IF(ISNUMBER('実質公債費比率（分子）の構造'!K$53),'実質公債費比率（分子）の構造'!K$53,NA())</f>
        <v>216</v>
      </c>
      <c r="D50" s="136" t="e">
        <f>NA()</f>
        <v>#N/A</v>
      </c>
      <c r="E50" s="136" t="e">
        <f>NA()</f>
        <v>#N/A</v>
      </c>
      <c r="F50" s="136">
        <f>IF(ISNUMBER('実質公債費比率（分子）の構造'!L$53),'実質公債費比率（分子）の構造'!L$53,NA())</f>
        <v>164</v>
      </c>
      <c r="G50" s="136" t="e">
        <f>NA()</f>
        <v>#N/A</v>
      </c>
      <c r="H50" s="136" t="e">
        <f>NA()</f>
        <v>#N/A</v>
      </c>
      <c r="I50" s="136">
        <f>IF(ISNUMBER('実質公債費比率（分子）の構造'!M$53),'実質公債費比率（分子）の構造'!M$53,NA())</f>
        <v>153</v>
      </c>
      <c r="J50" s="136" t="e">
        <f>NA()</f>
        <v>#N/A</v>
      </c>
      <c r="K50" s="136" t="e">
        <f>NA()</f>
        <v>#N/A</v>
      </c>
      <c r="L50" s="136">
        <f>IF(ISNUMBER('実質公債費比率（分子）の構造'!N$53),'実質公債費比率（分子）の構造'!N$53,NA())</f>
        <v>150</v>
      </c>
      <c r="M50" s="136" t="e">
        <f>NA()</f>
        <v>#N/A</v>
      </c>
      <c r="N50" s="136" t="e">
        <f>NA()</f>
        <v>#N/A</v>
      </c>
      <c r="O50" s="136">
        <f>IF(ISNUMBER('実質公債費比率（分子）の構造'!O$53),'実質公債費比率（分子）の構造'!O$53,NA())</f>
        <v>135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3234</v>
      </c>
      <c r="E56" s="135"/>
      <c r="F56" s="135"/>
      <c r="G56" s="135">
        <f>'将来負担比率（分子）の構造'!J$51</f>
        <v>3167</v>
      </c>
      <c r="H56" s="135"/>
      <c r="I56" s="135"/>
      <c r="J56" s="135">
        <f>'将来負担比率（分子）の構造'!K$51</f>
        <v>3225</v>
      </c>
      <c r="K56" s="135"/>
      <c r="L56" s="135"/>
      <c r="M56" s="135">
        <f>'将来負担比率（分子）の構造'!L$51</f>
        <v>3347</v>
      </c>
      <c r="N56" s="135"/>
      <c r="O56" s="135"/>
      <c r="P56" s="135">
        <f>'将来負担比率（分子）の構造'!M$51</f>
        <v>3273</v>
      </c>
    </row>
    <row r="57" spans="1:16">
      <c r="A57" s="135" t="s">
        <v>34</v>
      </c>
      <c r="B57" s="135"/>
      <c r="C57" s="135"/>
      <c r="D57" s="135">
        <f>'将来負担比率（分子）の構造'!I$50</f>
        <v>109</v>
      </c>
      <c r="E57" s="135"/>
      <c r="F57" s="135"/>
      <c r="G57" s="135">
        <f>'将来負担比率（分子）の構造'!J$50</f>
        <v>120</v>
      </c>
      <c r="H57" s="135"/>
      <c r="I57" s="135"/>
      <c r="J57" s="135">
        <f>'将来負担比率（分子）の構造'!K$50</f>
        <v>112</v>
      </c>
      <c r="K57" s="135"/>
      <c r="L57" s="135"/>
      <c r="M57" s="135">
        <f>'将来負担比率（分子）の構造'!L$50</f>
        <v>111</v>
      </c>
      <c r="N57" s="135"/>
      <c r="O57" s="135"/>
      <c r="P57" s="135">
        <f>'将来負担比率（分子）の構造'!M$50</f>
        <v>99</v>
      </c>
    </row>
    <row r="58" spans="1:16">
      <c r="A58" s="135" t="s">
        <v>33</v>
      </c>
      <c r="B58" s="135"/>
      <c r="C58" s="135"/>
      <c r="D58" s="135">
        <f>'将来負担比率（分子）の構造'!I$49</f>
        <v>2165</v>
      </c>
      <c r="E58" s="135"/>
      <c r="F58" s="135"/>
      <c r="G58" s="135">
        <f>'将来負担比率（分子）の構造'!J$49</f>
        <v>2572</v>
      </c>
      <c r="H58" s="135"/>
      <c r="I58" s="135"/>
      <c r="J58" s="135">
        <f>'将来負担比率（分子）の構造'!K$49</f>
        <v>3154</v>
      </c>
      <c r="K58" s="135"/>
      <c r="L58" s="135"/>
      <c r="M58" s="135">
        <f>'将来負担比率（分子）の構造'!L$49</f>
        <v>3385</v>
      </c>
      <c r="N58" s="135"/>
      <c r="O58" s="135"/>
      <c r="P58" s="135">
        <f>'将来負担比率（分子）の構造'!M$49</f>
        <v>3534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871</v>
      </c>
      <c r="C62" s="135"/>
      <c r="D62" s="135"/>
      <c r="E62" s="135">
        <f>'将来負担比率（分子）の構造'!J$45</f>
        <v>845</v>
      </c>
      <c r="F62" s="135"/>
      <c r="G62" s="135"/>
      <c r="H62" s="135">
        <f>'将来負担比率（分子）の構造'!K$45</f>
        <v>798</v>
      </c>
      <c r="I62" s="135"/>
      <c r="J62" s="135"/>
      <c r="K62" s="135">
        <f>'将来負担比率（分子）の構造'!L$45</f>
        <v>713</v>
      </c>
      <c r="L62" s="135"/>
      <c r="M62" s="135"/>
      <c r="N62" s="135">
        <f>'将来負担比率（分子）の構造'!M$45</f>
        <v>690</v>
      </c>
      <c r="O62" s="135"/>
      <c r="P62" s="135"/>
    </row>
    <row r="63" spans="1:16">
      <c r="A63" s="135" t="s">
        <v>27</v>
      </c>
      <c r="B63" s="135">
        <f>'将来負担比率（分子）の構造'!I$44</f>
        <v>50</v>
      </c>
      <c r="C63" s="135"/>
      <c r="D63" s="135"/>
      <c r="E63" s="135">
        <f>'将来負担比率（分子）の構造'!J$44</f>
        <v>45</v>
      </c>
      <c r="F63" s="135"/>
      <c r="G63" s="135"/>
      <c r="H63" s="135">
        <f>'将来負担比率（分子）の構造'!K$44</f>
        <v>38</v>
      </c>
      <c r="I63" s="135"/>
      <c r="J63" s="135"/>
      <c r="K63" s="135">
        <f>'将来負担比率（分子）の構造'!L$44</f>
        <v>32</v>
      </c>
      <c r="L63" s="135"/>
      <c r="M63" s="135"/>
      <c r="N63" s="135">
        <f>'将来負担比率（分子）の構造'!M$44</f>
        <v>27</v>
      </c>
      <c r="O63" s="135"/>
      <c r="P63" s="135"/>
    </row>
    <row r="64" spans="1:16">
      <c r="A64" s="135" t="s">
        <v>26</v>
      </c>
      <c r="B64" s="135">
        <f>'将来負担比率（分子）の構造'!I$43</f>
        <v>71</v>
      </c>
      <c r="C64" s="135"/>
      <c r="D64" s="135"/>
      <c r="E64" s="135">
        <f>'将来負担比率（分子）の構造'!J$43</f>
        <v>97</v>
      </c>
      <c r="F64" s="135"/>
      <c r="G64" s="135"/>
      <c r="H64" s="135">
        <f>'将来負担比率（分子）の構造'!K$43</f>
        <v>165</v>
      </c>
      <c r="I64" s="135"/>
      <c r="J64" s="135"/>
      <c r="K64" s="135">
        <f>'将来負担比率（分子）の構造'!L$43</f>
        <v>131</v>
      </c>
      <c r="L64" s="135"/>
      <c r="M64" s="135"/>
      <c r="N64" s="135">
        <f>'将来負担比率（分子）の構造'!M$43</f>
        <v>141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4655</v>
      </c>
      <c r="C66" s="135"/>
      <c r="D66" s="135"/>
      <c r="E66" s="135">
        <f>'将来負担比率（分子）の構造'!J$41</f>
        <v>4596</v>
      </c>
      <c r="F66" s="135"/>
      <c r="G66" s="135"/>
      <c r="H66" s="135">
        <f>'将来負担比率（分子）の構造'!K$41</f>
        <v>4409</v>
      </c>
      <c r="I66" s="135"/>
      <c r="J66" s="135"/>
      <c r="K66" s="135">
        <f>'将来負担比率（分子）の構造'!L$41</f>
        <v>4529</v>
      </c>
      <c r="L66" s="135"/>
      <c r="M66" s="135"/>
      <c r="N66" s="135">
        <f>'将来負担比率（分子）の構造'!M$41</f>
        <v>4820</v>
      </c>
      <c r="O66" s="135"/>
      <c r="P66" s="135"/>
    </row>
    <row r="67" spans="1:16">
      <c r="A67" s="135" t="s">
        <v>62</v>
      </c>
      <c r="B67" s="135" t="e">
        <f>NA()</f>
        <v>#N/A</v>
      </c>
      <c r="C67" s="135">
        <f>IF(ISNUMBER('将来負担比率（分子）の構造'!I$52), IF('将来負担比率（分子）の構造'!I$52 &lt; 0, 0, '将来負担比率（分子）の構造'!I$52), NA())</f>
        <v>139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424875</v>
      </c>
      <c r="S5" s="583"/>
      <c r="T5" s="583"/>
      <c r="U5" s="583"/>
      <c r="V5" s="583"/>
      <c r="W5" s="583"/>
      <c r="X5" s="583"/>
      <c r="Y5" s="584"/>
      <c r="Z5" s="585">
        <v>9.8000000000000007</v>
      </c>
      <c r="AA5" s="585"/>
      <c r="AB5" s="585"/>
      <c r="AC5" s="585"/>
      <c r="AD5" s="586">
        <v>424875</v>
      </c>
      <c r="AE5" s="586"/>
      <c r="AF5" s="586"/>
      <c r="AG5" s="586"/>
      <c r="AH5" s="586"/>
      <c r="AI5" s="586"/>
      <c r="AJ5" s="586"/>
      <c r="AK5" s="586"/>
      <c r="AL5" s="587">
        <v>17.899999999999999</v>
      </c>
      <c r="AM5" s="588"/>
      <c r="AN5" s="588"/>
      <c r="AO5" s="589"/>
      <c r="AP5" s="579" t="s">
        <v>206</v>
      </c>
      <c r="AQ5" s="580"/>
      <c r="AR5" s="580"/>
      <c r="AS5" s="580"/>
      <c r="AT5" s="580"/>
      <c r="AU5" s="580"/>
      <c r="AV5" s="580"/>
      <c r="AW5" s="580"/>
      <c r="AX5" s="580"/>
      <c r="AY5" s="580"/>
      <c r="AZ5" s="580"/>
      <c r="BA5" s="580"/>
      <c r="BB5" s="580"/>
      <c r="BC5" s="580"/>
      <c r="BD5" s="580"/>
      <c r="BE5" s="580"/>
      <c r="BF5" s="581"/>
      <c r="BG5" s="593">
        <v>421957</v>
      </c>
      <c r="BH5" s="594"/>
      <c r="BI5" s="594"/>
      <c r="BJ5" s="594"/>
      <c r="BK5" s="594"/>
      <c r="BL5" s="594"/>
      <c r="BM5" s="594"/>
      <c r="BN5" s="595"/>
      <c r="BO5" s="596">
        <v>99.3</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26753</v>
      </c>
      <c r="S6" s="594"/>
      <c r="T6" s="594"/>
      <c r="U6" s="594"/>
      <c r="V6" s="594"/>
      <c r="W6" s="594"/>
      <c r="X6" s="594"/>
      <c r="Y6" s="595"/>
      <c r="Z6" s="596">
        <v>0.6</v>
      </c>
      <c r="AA6" s="596"/>
      <c r="AB6" s="596"/>
      <c r="AC6" s="596"/>
      <c r="AD6" s="597">
        <v>26753</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421957</v>
      </c>
      <c r="BH6" s="594"/>
      <c r="BI6" s="594"/>
      <c r="BJ6" s="594"/>
      <c r="BK6" s="594"/>
      <c r="BL6" s="594"/>
      <c r="BM6" s="594"/>
      <c r="BN6" s="595"/>
      <c r="BO6" s="596">
        <v>99.3</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67433</v>
      </c>
      <c r="CS6" s="594"/>
      <c r="CT6" s="594"/>
      <c r="CU6" s="594"/>
      <c r="CV6" s="594"/>
      <c r="CW6" s="594"/>
      <c r="CX6" s="594"/>
      <c r="CY6" s="595"/>
      <c r="CZ6" s="596">
        <v>1.6</v>
      </c>
      <c r="DA6" s="596"/>
      <c r="DB6" s="596"/>
      <c r="DC6" s="596"/>
      <c r="DD6" s="602" t="s">
        <v>207</v>
      </c>
      <c r="DE6" s="594"/>
      <c r="DF6" s="594"/>
      <c r="DG6" s="594"/>
      <c r="DH6" s="594"/>
      <c r="DI6" s="594"/>
      <c r="DJ6" s="594"/>
      <c r="DK6" s="594"/>
      <c r="DL6" s="594"/>
      <c r="DM6" s="594"/>
      <c r="DN6" s="594"/>
      <c r="DO6" s="594"/>
      <c r="DP6" s="595"/>
      <c r="DQ6" s="602">
        <v>66933</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953</v>
      </c>
      <c r="S7" s="594"/>
      <c r="T7" s="594"/>
      <c r="U7" s="594"/>
      <c r="V7" s="594"/>
      <c r="W7" s="594"/>
      <c r="X7" s="594"/>
      <c r="Y7" s="595"/>
      <c r="Z7" s="596">
        <v>0</v>
      </c>
      <c r="AA7" s="596"/>
      <c r="AB7" s="596"/>
      <c r="AC7" s="596"/>
      <c r="AD7" s="597">
        <v>953</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150098</v>
      </c>
      <c r="BH7" s="594"/>
      <c r="BI7" s="594"/>
      <c r="BJ7" s="594"/>
      <c r="BK7" s="594"/>
      <c r="BL7" s="594"/>
      <c r="BM7" s="594"/>
      <c r="BN7" s="595"/>
      <c r="BO7" s="596">
        <v>35.299999999999997</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1162976</v>
      </c>
      <c r="CS7" s="594"/>
      <c r="CT7" s="594"/>
      <c r="CU7" s="594"/>
      <c r="CV7" s="594"/>
      <c r="CW7" s="594"/>
      <c r="CX7" s="594"/>
      <c r="CY7" s="595"/>
      <c r="CZ7" s="596">
        <v>27.7</v>
      </c>
      <c r="DA7" s="596"/>
      <c r="DB7" s="596"/>
      <c r="DC7" s="596"/>
      <c r="DD7" s="602">
        <v>378788</v>
      </c>
      <c r="DE7" s="594"/>
      <c r="DF7" s="594"/>
      <c r="DG7" s="594"/>
      <c r="DH7" s="594"/>
      <c r="DI7" s="594"/>
      <c r="DJ7" s="594"/>
      <c r="DK7" s="594"/>
      <c r="DL7" s="594"/>
      <c r="DM7" s="594"/>
      <c r="DN7" s="594"/>
      <c r="DO7" s="594"/>
      <c r="DP7" s="595"/>
      <c r="DQ7" s="602">
        <v>689859</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2887</v>
      </c>
      <c r="S8" s="594"/>
      <c r="T8" s="594"/>
      <c r="U8" s="594"/>
      <c r="V8" s="594"/>
      <c r="W8" s="594"/>
      <c r="X8" s="594"/>
      <c r="Y8" s="595"/>
      <c r="Z8" s="596">
        <v>0.1</v>
      </c>
      <c r="AA8" s="596"/>
      <c r="AB8" s="596"/>
      <c r="AC8" s="596"/>
      <c r="AD8" s="597">
        <v>2887</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5645</v>
      </c>
      <c r="BH8" s="594"/>
      <c r="BI8" s="594"/>
      <c r="BJ8" s="594"/>
      <c r="BK8" s="594"/>
      <c r="BL8" s="594"/>
      <c r="BM8" s="594"/>
      <c r="BN8" s="595"/>
      <c r="BO8" s="596">
        <v>1.3</v>
      </c>
      <c r="BP8" s="596"/>
      <c r="BQ8" s="596"/>
      <c r="BR8" s="596"/>
      <c r="BS8" s="602" t="s">
        <v>103</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879877</v>
      </c>
      <c r="CS8" s="594"/>
      <c r="CT8" s="594"/>
      <c r="CU8" s="594"/>
      <c r="CV8" s="594"/>
      <c r="CW8" s="594"/>
      <c r="CX8" s="594"/>
      <c r="CY8" s="595"/>
      <c r="CZ8" s="596">
        <v>20.9</v>
      </c>
      <c r="DA8" s="596"/>
      <c r="DB8" s="596"/>
      <c r="DC8" s="596"/>
      <c r="DD8" s="602">
        <v>30060</v>
      </c>
      <c r="DE8" s="594"/>
      <c r="DF8" s="594"/>
      <c r="DG8" s="594"/>
      <c r="DH8" s="594"/>
      <c r="DI8" s="594"/>
      <c r="DJ8" s="594"/>
      <c r="DK8" s="594"/>
      <c r="DL8" s="594"/>
      <c r="DM8" s="594"/>
      <c r="DN8" s="594"/>
      <c r="DO8" s="594"/>
      <c r="DP8" s="595"/>
      <c r="DQ8" s="602">
        <v>537772</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2352</v>
      </c>
      <c r="S9" s="594"/>
      <c r="T9" s="594"/>
      <c r="U9" s="594"/>
      <c r="V9" s="594"/>
      <c r="W9" s="594"/>
      <c r="X9" s="594"/>
      <c r="Y9" s="595"/>
      <c r="Z9" s="596">
        <v>0.1</v>
      </c>
      <c r="AA9" s="596"/>
      <c r="AB9" s="596"/>
      <c r="AC9" s="596"/>
      <c r="AD9" s="597">
        <v>2352</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120407</v>
      </c>
      <c r="BH9" s="594"/>
      <c r="BI9" s="594"/>
      <c r="BJ9" s="594"/>
      <c r="BK9" s="594"/>
      <c r="BL9" s="594"/>
      <c r="BM9" s="594"/>
      <c r="BN9" s="595"/>
      <c r="BO9" s="596">
        <v>28.3</v>
      </c>
      <c r="BP9" s="596"/>
      <c r="BQ9" s="596"/>
      <c r="BR9" s="596"/>
      <c r="BS9" s="602" t="s">
        <v>103</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507087</v>
      </c>
      <c r="CS9" s="594"/>
      <c r="CT9" s="594"/>
      <c r="CU9" s="594"/>
      <c r="CV9" s="594"/>
      <c r="CW9" s="594"/>
      <c r="CX9" s="594"/>
      <c r="CY9" s="595"/>
      <c r="CZ9" s="596">
        <v>12.1</v>
      </c>
      <c r="DA9" s="596"/>
      <c r="DB9" s="596"/>
      <c r="DC9" s="596"/>
      <c r="DD9" s="602">
        <v>79701</v>
      </c>
      <c r="DE9" s="594"/>
      <c r="DF9" s="594"/>
      <c r="DG9" s="594"/>
      <c r="DH9" s="594"/>
      <c r="DI9" s="594"/>
      <c r="DJ9" s="594"/>
      <c r="DK9" s="594"/>
      <c r="DL9" s="594"/>
      <c r="DM9" s="594"/>
      <c r="DN9" s="594"/>
      <c r="DO9" s="594"/>
      <c r="DP9" s="595"/>
      <c r="DQ9" s="602">
        <v>393327</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78359</v>
      </c>
      <c r="S10" s="594"/>
      <c r="T10" s="594"/>
      <c r="U10" s="594"/>
      <c r="V10" s="594"/>
      <c r="W10" s="594"/>
      <c r="X10" s="594"/>
      <c r="Y10" s="595"/>
      <c r="Z10" s="596">
        <v>1.8</v>
      </c>
      <c r="AA10" s="596"/>
      <c r="AB10" s="596"/>
      <c r="AC10" s="596"/>
      <c r="AD10" s="597">
        <v>78359</v>
      </c>
      <c r="AE10" s="597"/>
      <c r="AF10" s="597"/>
      <c r="AG10" s="597"/>
      <c r="AH10" s="597"/>
      <c r="AI10" s="597"/>
      <c r="AJ10" s="597"/>
      <c r="AK10" s="597"/>
      <c r="AL10" s="598">
        <v>3.3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14138</v>
      </c>
      <c r="BH10" s="594"/>
      <c r="BI10" s="594"/>
      <c r="BJ10" s="594"/>
      <c r="BK10" s="594"/>
      <c r="BL10" s="594"/>
      <c r="BM10" s="594"/>
      <c r="BN10" s="595"/>
      <c r="BO10" s="596">
        <v>3.3</v>
      </c>
      <c r="BP10" s="596"/>
      <c r="BQ10" s="596"/>
      <c r="BR10" s="596"/>
      <c r="BS10" s="602" t="s">
        <v>103</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103</v>
      </c>
      <c r="CS10" s="594"/>
      <c r="CT10" s="594"/>
      <c r="CU10" s="594"/>
      <c r="CV10" s="594"/>
      <c r="CW10" s="594"/>
      <c r="CX10" s="594"/>
      <c r="CY10" s="595"/>
      <c r="CZ10" s="596" t="s">
        <v>103</v>
      </c>
      <c r="DA10" s="596"/>
      <c r="DB10" s="596"/>
      <c r="DC10" s="596"/>
      <c r="DD10" s="602" t="s">
        <v>103</v>
      </c>
      <c r="DE10" s="594"/>
      <c r="DF10" s="594"/>
      <c r="DG10" s="594"/>
      <c r="DH10" s="594"/>
      <c r="DI10" s="594"/>
      <c r="DJ10" s="594"/>
      <c r="DK10" s="594"/>
      <c r="DL10" s="594"/>
      <c r="DM10" s="594"/>
      <c r="DN10" s="594"/>
      <c r="DO10" s="594"/>
      <c r="DP10" s="595"/>
      <c r="DQ10" s="602" t="s">
        <v>103</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103</v>
      </c>
      <c r="S11" s="594"/>
      <c r="T11" s="594"/>
      <c r="U11" s="594"/>
      <c r="V11" s="594"/>
      <c r="W11" s="594"/>
      <c r="X11" s="594"/>
      <c r="Y11" s="595"/>
      <c r="Z11" s="596" t="s">
        <v>103</v>
      </c>
      <c r="AA11" s="596"/>
      <c r="AB11" s="596"/>
      <c r="AC11" s="596"/>
      <c r="AD11" s="597" t="s">
        <v>103</v>
      </c>
      <c r="AE11" s="597"/>
      <c r="AF11" s="597"/>
      <c r="AG11" s="597"/>
      <c r="AH11" s="597"/>
      <c r="AI11" s="597"/>
      <c r="AJ11" s="597"/>
      <c r="AK11" s="597"/>
      <c r="AL11" s="598" t="s">
        <v>103</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9908</v>
      </c>
      <c r="BH11" s="594"/>
      <c r="BI11" s="594"/>
      <c r="BJ11" s="594"/>
      <c r="BK11" s="594"/>
      <c r="BL11" s="594"/>
      <c r="BM11" s="594"/>
      <c r="BN11" s="595"/>
      <c r="BO11" s="596">
        <v>2.2999999999999998</v>
      </c>
      <c r="BP11" s="596"/>
      <c r="BQ11" s="596"/>
      <c r="BR11" s="596"/>
      <c r="BS11" s="602" t="s">
        <v>103</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117489</v>
      </c>
      <c r="CS11" s="594"/>
      <c r="CT11" s="594"/>
      <c r="CU11" s="594"/>
      <c r="CV11" s="594"/>
      <c r="CW11" s="594"/>
      <c r="CX11" s="594"/>
      <c r="CY11" s="595"/>
      <c r="CZ11" s="596">
        <v>2.8</v>
      </c>
      <c r="DA11" s="596"/>
      <c r="DB11" s="596"/>
      <c r="DC11" s="596"/>
      <c r="DD11" s="602">
        <v>32540</v>
      </c>
      <c r="DE11" s="594"/>
      <c r="DF11" s="594"/>
      <c r="DG11" s="594"/>
      <c r="DH11" s="594"/>
      <c r="DI11" s="594"/>
      <c r="DJ11" s="594"/>
      <c r="DK11" s="594"/>
      <c r="DL11" s="594"/>
      <c r="DM11" s="594"/>
      <c r="DN11" s="594"/>
      <c r="DO11" s="594"/>
      <c r="DP11" s="595"/>
      <c r="DQ11" s="602">
        <v>95064</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103</v>
      </c>
      <c r="S12" s="594"/>
      <c r="T12" s="594"/>
      <c r="U12" s="594"/>
      <c r="V12" s="594"/>
      <c r="W12" s="594"/>
      <c r="X12" s="594"/>
      <c r="Y12" s="595"/>
      <c r="Z12" s="596" t="s">
        <v>103</v>
      </c>
      <c r="AA12" s="596"/>
      <c r="AB12" s="596"/>
      <c r="AC12" s="596"/>
      <c r="AD12" s="597" t="s">
        <v>103</v>
      </c>
      <c r="AE12" s="597"/>
      <c r="AF12" s="597"/>
      <c r="AG12" s="597"/>
      <c r="AH12" s="597"/>
      <c r="AI12" s="597"/>
      <c r="AJ12" s="597"/>
      <c r="AK12" s="597"/>
      <c r="AL12" s="598" t="s">
        <v>103</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231487</v>
      </c>
      <c r="BH12" s="594"/>
      <c r="BI12" s="594"/>
      <c r="BJ12" s="594"/>
      <c r="BK12" s="594"/>
      <c r="BL12" s="594"/>
      <c r="BM12" s="594"/>
      <c r="BN12" s="595"/>
      <c r="BO12" s="596">
        <v>54.5</v>
      </c>
      <c r="BP12" s="596"/>
      <c r="BQ12" s="596"/>
      <c r="BR12" s="596"/>
      <c r="BS12" s="602" t="s">
        <v>103</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37806</v>
      </c>
      <c r="CS12" s="594"/>
      <c r="CT12" s="594"/>
      <c r="CU12" s="594"/>
      <c r="CV12" s="594"/>
      <c r="CW12" s="594"/>
      <c r="CX12" s="594"/>
      <c r="CY12" s="595"/>
      <c r="CZ12" s="596">
        <v>0.9</v>
      </c>
      <c r="DA12" s="596"/>
      <c r="DB12" s="596"/>
      <c r="DC12" s="596"/>
      <c r="DD12" s="602" t="s">
        <v>103</v>
      </c>
      <c r="DE12" s="594"/>
      <c r="DF12" s="594"/>
      <c r="DG12" s="594"/>
      <c r="DH12" s="594"/>
      <c r="DI12" s="594"/>
      <c r="DJ12" s="594"/>
      <c r="DK12" s="594"/>
      <c r="DL12" s="594"/>
      <c r="DM12" s="594"/>
      <c r="DN12" s="594"/>
      <c r="DO12" s="594"/>
      <c r="DP12" s="595"/>
      <c r="DQ12" s="602">
        <v>23369</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5852</v>
      </c>
      <c r="S13" s="594"/>
      <c r="T13" s="594"/>
      <c r="U13" s="594"/>
      <c r="V13" s="594"/>
      <c r="W13" s="594"/>
      <c r="X13" s="594"/>
      <c r="Y13" s="595"/>
      <c r="Z13" s="596">
        <v>0.1</v>
      </c>
      <c r="AA13" s="596"/>
      <c r="AB13" s="596"/>
      <c r="AC13" s="596"/>
      <c r="AD13" s="597">
        <v>5852</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229501</v>
      </c>
      <c r="BH13" s="594"/>
      <c r="BI13" s="594"/>
      <c r="BJ13" s="594"/>
      <c r="BK13" s="594"/>
      <c r="BL13" s="594"/>
      <c r="BM13" s="594"/>
      <c r="BN13" s="595"/>
      <c r="BO13" s="596">
        <v>54</v>
      </c>
      <c r="BP13" s="596"/>
      <c r="BQ13" s="596"/>
      <c r="BR13" s="596"/>
      <c r="BS13" s="602" t="s">
        <v>103</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227599</v>
      </c>
      <c r="CS13" s="594"/>
      <c r="CT13" s="594"/>
      <c r="CU13" s="594"/>
      <c r="CV13" s="594"/>
      <c r="CW13" s="594"/>
      <c r="CX13" s="594"/>
      <c r="CY13" s="595"/>
      <c r="CZ13" s="596">
        <v>5.4</v>
      </c>
      <c r="DA13" s="596"/>
      <c r="DB13" s="596"/>
      <c r="DC13" s="596"/>
      <c r="DD13" s="602">
        <v>190120</v>
      </c>
      <c r="DE13" s="594"/>
      <c r="DF13" s="594"/>
      <c r="DG13" s="594"/>
      <c r="DH13" s="594"/>
      <c r="DI13" s="594"/>
      <c r="DJ13" s="594"/>
      <c r="DK13" s="594"/>
      <c r="DL13" s="594"/>
      <c r="DM13" s="594"/>
      <c r="DN13" s="594"/>
      <c r="DO13" s="594"/>
      <c r="DP13" s="595"/>
      <c r="DQ13" s="602">
        <v>157416</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103</v>
      </c>
      <c r="S14" s="594"/>
      <c r="T14" s="594"/>
      <c r="U14" s="594"/>
      <c r="V14" s="594"/>
      <c r="W14" s="594"/>
      <c r="X14" s="594"/>
      <c r="Y14" s="595"/>
      <c r="Z14" s="596" t="s">
        <v>103</v>
      </c>
      <c r="AA14" s="596"/>
      <c r="AB14" s="596"/>
      <c r="AC14" s="596"/>
      <c r="AD14" s="597" t="s">
        <v>103</v>
      </c>
      <c r="AE14" s="597"/>
      <c r="AF14" s="597"/>
      <c r="AG14" s="597"/>
      <c r="AH14" s="597"/>
      <c r="AI14" s="597"/>
      <c r="AJ14" s="597"/>
      <c r="AK14" s="597"/>
      <c r="AL14" s="598" t="s">
        <v>103</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12274</v>
      </c>
      <c r="BH14" s="594"/>
      <c r="BI14" s="594"/>
      <c r="BJ14" s="594"/>
      <c r="BK14" s="594"/>
      <c r="BL14" s="594"/>
      <c r="BM14" s="594"/>
      <c r="BN14" s="595"/>
      <c r="BO14" s="596">
        <v>2.9</v>
      </c>
      <c r="BP14" s="596"/>
      <c r="BQ14" s="596"/>
      <c r="BR14" s="596"/>
      <c r="BS14" s="602" t="s">
        <v>103</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494991</v>
      </c>
      <c r="CS14" s="594"/>
      <c r="CT14" s="594"/>
      <c r="CU14" s="594"/>
      <c r="CV14" s="594"/>
      <c r="CW14" s="594"/>
      <c r="CX14" s="594"/>
      <c r="CY14" s="595"/>
      <c r="CZ14" s="596">
        <v>11.8</v>
      </c>
      <c r="DA14" s="596"/>
      <c r="DB14" s="596"/>
      <c r="DC14" s="596"/>
      <c r="DD14" s="602">
        <v>262491</v>
      </c>
      <c r="DE14" s="594"/>
      <c r="DF14" s="594"/>
      <c r="DG14" s="594"/>
      <c r="DH14" s="594"/>
      <c r="DI14" s="594"/>
      <c r="DJ14" s="594"/>
      <c r="DK14" s="594"/>
      <c r="DL14" s="594"/>
      <c r="DM14" s="594"/>
      <c r="DN14" s="594"/>
      <c r="DO14" s="594"/>
      <c r="DP14" s="595"/>
      <c r="DQ14" s="602">
        <v>232287</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1264</v>
      </c>
      <c r="S15" s="594"/>
      <c r="T15" s="594"/>
      <c r="U15" s="594"/>
      <c r="V15" s="594"/>
      <c r="W15" s="594"/>
      <c r="X15" s="594"/>
      <c r="Y15" s="595"/>
      <c r="Z15" s="596">
        <v>0</v>
      </c>
      <c r="AA15" s="596"/>
      <c r="AB15" s="596"/>
      <c r="AC15" s="596"/>
      <c r="AD15" s="597">
        <v>1264</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28098</v>
      </c>
      <c r="BH15" s="594"/>
      <c r="BI15" s="594"/>
      <c r="BJ15" s="594"/>
      <c r="BK15" s="594"/>
      <c r="BL15" s="594"/>
      <c r="BM15" s="594"/>
      <c r="BN15" s="595"/>
      <c r="BO15" s="596">
        <v>6.6</v>
      </c>
      <c r="BP15" s="596"/>
      <c r="BQ15" s="596"/>
      <c r="BR15" s="596"/>
      <c r="BS15" s="602" t="s">
        <v>103</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231359</v>
      </c>
      <c r="CS15" s="594"/>
      <c r="CT15" s="594"/>
      <c r="CU15" s="594"/>
      <c r="CV15" s="594"/>
      <c r="CW15" s="594"/>
      <c r="CX15" s="594"/>
      <c r="CY15" s="595"/>
      <c r="CZ15" s="596">
        <v>5.5</v>
      </c>
      <c r="DA15" s="596"/>
      <c r="DB15" s="596"/>
      <c r="DC15" s="596"/>
      <c r="DD15" s="602">
        <v>5591</v>
      </c>
      <c r="DE15" s="594"/>
      <c r="DF15" s="594"/>
      <c r="DG15" s="594"/>
      <c r="DH15" s="594"/>
      <c r="DI15" s="594"/>
      <c r="DJ15" s="594"/>
      <c r="DK15" s="594"/>
      <c r="DL15" s="594"/>
      <c r="DM15" s="594"/>
      <c r="DN15" s="594"/>
      <c r="DO15" s="594"/>
      <c r="DP15" s="595"/>
      <c r="DQ15" s="602">
        <v>191389</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2140584</v>
      </c>
      <c r="S16" s="594"/>
      <c r="T16" s="594"/>
      <c r="U16" s="594"/>
      <c r="V16" s="594"/>
      <c r="W16" s="594"/>
      <c r="X16" s="594"/>
      <c r="Y16" s="595"/>
      <c r="Z16" s="596">
        <v>49.5</v>
      </c>
      <c r="AA16" s="596"/>
      <c r="AB16" s="596"/>
      <c r="AC16" s="596"/>
      <c r="AD16" s="597">
        <v>1827354</v>
      </c>
      <c r="AE16" s="597"/>
      <c r="AF16" s="597"/>
      <c r="AG16" s="597"/>
      <c r="AH16" s="597"/>
      <c r="AI16" s="597"/>
      <c r="AJ16" s="597"/>
      <c r="AK16" s="597"/>
      <c r="AL16" s="598">
        <v>76.900000000000006</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103</v>
      </c>
      <c r="BH16" s="594"/>
      <c r="BI16" s="594"/>
      <c r="BJ16" s="594"/>
      <c r="BK16" s="594"/>
      <c r="BL16" s="594"/>
      <c r="BM16" s="594"/>
      <c r="BN16" s="595"/>
      <c r="BO16" s="596" t="s">
        <v>103</v>
      </c>
      <c r="BP16" s="596"/>
      <c r="BQ16" s="596"/>
      <c r="BR16" s="596"/>
      <c r="BS16" s="602" t="s">
        <v>103</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103</v>
      </c>
      <c r="CS16" s="594"/>
      <c r="CT16" s="594"/>
      <c r="CU16" s="594"/>
      <c r="CV16" s="594"/>
      <c r="CW16" s="594"/>
      <c r="CX16" s="594"/>
      <c r="CY16" s="595"/>
      <c r="CZ16" s="596" t="s">
        <v>103</v>
      </c>
      <c r="DA16" s="596"/>
      <c r="DB16" s="596"/>
      <c r="DC16" s="596"/>
      <c r="DD16" s="602" t="s">
        <v>103</v>
      </c>
      <c r="DE16" s="594"/>
      <c r="DF16" s="594"/>
      <c r="DG16" s="594"/>
      <c r="DH16" s="594"/>
      <c r="DI16" s="594"/>
      <c r="DJ16" s="594"/>
      <c r="DK16" s="594"/>
      <c r="DL16" s="594"/>
      <c r="DM16" s="594"/>
      <c r="DN16" s="594"/>
      <c r="DO16" s="594"/>
      <c r="DP16" s="595"/>
      <c r="DQ16" s="602" t="s">
        <v>103</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1827354</v>
      </c>
      <c r="S17" s="594"/>
      <c r="T17" s="594"/>
      <c r="U17" s="594"/>
      <c r="V17" s="594"/>
      <c r="W17" s="594"/>
      <c r="X17" s="594"/>
      <c r="Y17" s="595"/>
      <c r="Z17" s="596">
        <v>42.3</v>
      </c>
      <c r="AA17" s="596"/>
      <c r="AB17" s="596"/>
      <c r="AC17" s="596"/>
      <c r="AD17" s="597">
        <v>1827354</v>
      </c>
      <c r="AE17" s="597"/>
      <c r="AF17" s="597"/>
      <c r="AG17" s="597"/>
      <c r="AH17" s="597"/>
      <c r="AI17" s="597"/>
      <c r="AJ17" s="597"/>
      <c r="AK17" s="597"/>
      <c r="AL17" s="598">
        <v>76.900000000000006</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103</v>
      </c>
      <c r="BH17" s="594"/>
      <c r="BI17" s="594"/>
      <c r="BJ17" s="594"/>
      <c r="BK17" s="594"/>
      <c r="BL17" s="594"/>
      <c r="BM17" s="594"/>
      <c r="BN17" s="595"/>
      <c r="BO17" s="596" t="s">
        <v>103</v>
      </c>
      <c r="BP17" s="596"/>
      <c r="BQ17" s="596"/>
      <c r="BR17" s="596"/>
      <c r="BS17" s="602" t="s">
        <v>103</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474497</v>
      </c>
      <c r="CS17" s="594"/>
      <c r="CT17" s="594"/>
      <c r="CU17" s="594"/>
      <c r="CV17" s="594"/>
      <c r="CW17" s="594"/>
      <c r="CX17" s="594"/>
      <c r="CY17" s="595"/>
      <c r="CZ17" s="596">
        <v>11.3</v>
      </c>
      <c r="DA17" s="596"/>
      <c r="DB17" s="596"/>
      <c r="DC17" s="596"/>
      <c r="DD17" s="602" t="s">
        <v>103</v>
      </c>
      <c r="DE17" s="594"/>
      <c r="DF17" s="594"/>
      <c r="DG17" s="594"/>
      <c r="DH17" s="594"/>
      <c r="DI17" s="594"/>
      <c r="DJ17" s="594"/>
      <c r="DK17" s="594"/>
      <c r="DL17" s="594"/>
      <c r="DM17" s="594"/>
      <c r="DN17" s="594"/>
      <c r="DO17" s="594"/>
      <c r="DP17" s="595"/>
      <c r="DQ17" s="602">
        <v>457814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313230</v>
      </c>
      <c r="S18" s="594"/>
      <c r="T18" s="594"/>
      <c r="U18" s="594"/>
      <c r="V18" s="594"/>
      <c r="W18" s="594"/>
      <c r="X18" s="594"/>
      <c r="Y18" s="595"/>
      <c r="Z18" s="596">
        <v>7.2</v>
      </c>
      <c r="AA18" s="596"/>
      <c r="AB18" s="596"/>
      <c r="AC18" s="596"/>
      <c r="AD18" s="597" t="s">
        <v>103</v>
      </c>
      <c r="AE18" s="597"/>
      <c r="AF18" s="597"/>
      <c r="AG18" s="597"/>
      <c r="AH18" s="597"/>
      <c r="AI18" s="597"/>
      <c r="AJ18" s="597"/>
      <c r="AK18" s="597"/>
      <c r="AL18" s="598" t="s">
        <v>103</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103</v>
      </c>
      <c r="BH18" s="594"/>
      <c r="BI18" s="594"/>
      <c r="BJ18" s="594"/>
      <c r="BK18" s="594"/>
      <c r="BL18" s="594"/>
      <c r="BM18" s="594"/>
      <c r="BN18" s="595"/>
      <c r="BO18" s="596" t="s">
        <v>103</v>
      </c>
      <c r="BP18" s="596"/>
      <c r="BQ18" s="596"/>
      <c r="BR18" s="596"/>
      <c r="BS18" s="602" t="s">
        <v>103</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103</v>
      </c>
      <c r="CS18" s="594"/>
      <c r="CT18" s="594"/>
      <c r="CU18" s="594"/>
      <c r="CV18" s="594"/>
      <c r="CW18" s="594"/>
      <c r="CX18" s="594"/>
      <c r="CY18" s="595"/>
      <c r="CZ18" s="596" t="s">
        <v>103</v>
      </c>
      <c r="DA18" s="596"/>
      <c r="DB18" s="596"/>
      <c r="DC18" s="596"/>
      <c r="DD18" s="602" t="s">
        <v>103</v>
      </c>
      <c r="DE18" s="594"/>
      <c r="DF18" s="594"/>
      <c r="DG18" s="594"/>
      <c r="DH18" s="594"/>
      <c r="DI18" s="594"/>
      <c r="DJ18" s="594"/>
      <c r="DK18" s="594"/>
      <c r="DL18" s="594"/>
      <c r="DM18" s="594"/>
      <c r="DN18" s="594"/>
      <c r="DO18" s="594"/>
      <c r="DP18" s="595"/>
      <c r="DQ18" s="602" t="s">
        <v>103</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103</v>
      </c>
      <c r="S19" s="594"/>
      <c r="T19" s="594"/>
      <c r="U19" s="594"/>
      <c r="V19" s="594"/>
      <c r="W19" s="594"/>
      <c r="X19" s="594"/>
      <c r="Y19" s="595"/>
      <c r="Z19" s="596" t="s">
        <v>103</v>
      </c>
      <c r="AA19" s="596"/>
      <c r="AB19" s="596"/>
      <c r="AC19" s="596"/>
      <c r="AD19" s="597" t="s">
        <v>103</v>
      </c>
      <c r="AE19" s="597"/>
      <c r="AF19" s="597"/>
      <c r="AG19" s="597"/>
      <c r="AH19" s="597"/>
      <c r="AI19" s="597"/>
      <c r="AJ19" s="597"/>
      <c r="AK19" s="597"/>
      <c r="AL19" s="598" t="s">
        <v>103</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2918</v>
      </c>
      <c r="BH19" s="594"/>
      <c r="BI19" s="594"/>
      <c r="BJ19" s="594"/>
      <c r="BK19" s="594"/>
      <c r="BL19" s="594"/>
      <c r="BM19" s="594"/>
      <c r="BN19" s="595"/>
      <c r="BO19" s="596">
        <v>0.7</v>
      </c>
      <c r="BP19" s="596"/>
      <c r="BQ19" s="596"/>
      <c r="BR19" s="596"/>
      <c r="BS19" s="602" t="s">
        <v>103</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103</v>
      </c>
      <c r="CS19" s="594"/>
      <c r="CT19" s="594"/>
      <c r="CU19" s="594"/>
      <c r="CV19" s="594"/>
      <c r="CW19" s="594"/>
      <c r="CX19" s="594"/>
      <c r="CY19" s="595"/>
      <c r="CZ19" s="596" t="s">
        <v>103</v>
      </c>
      <c r="DA19" s="596"/>
      <c r="DB19" s="596"/>
      <c r="DC19" s="596"/>
      <c r="DD19" s="602" t="s">
        <v>103</v>
      </c>
      <c r="DE19" s="594"/>
      <c r="DF19" s="594"/>
      <c r="DG19" s="594"/>
      <c r="DH19" s="594"/>
      <c r="DI19" s="594"/>
      <c r="DJ19" s="594"/>
      <c r="DK19" s="594"/>
      <c r="DL19" s="594"/>
      <c r="DM19" s="594"/>
      <c r="DN19" s="594"/>
      <c r="DO19" s="594"/>
      <c r="DP19" s="595"/>
      <c r="DQ19" s="602" t="s">
        <v>103</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2683879</v>
      </c>
      <c r="S20" s="594"/>
      <c r="T20" s="594"/>
      <c r="U20" s="594"/>
      <c r="V20" s="594"/>
      <c r="W20" s="594"/>
      <c r="X20" s="594"/>
      <c r="Y20" s="595"/>
      <c r="Z20" s="596">
        <v>62.1</v>
      </c>
      <c r="AA20" s="596"/>
      <c r="AB20" s="596"/>
      <c r="AC20" s="596"/>
      <c r="AD20" s="597">
        <v>2370649</v>
      </c>
      <c r="AE20" s="597"/>
      <c r="AF20" s="597"/>
      <c r="AG20" s="597"/>
      <c r="AH20" s="597"/>
      <c r="AI20" s="597"/>
      <c r="AJ20" s="597"/>
      <c r="AK20" s="597"/>
      <c r="AL20" s="598">
        <v>99.8</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2918</v>
      </c>
      <c r="BH20" s="594"/>
      <c r="BI20" s="594"/>
      <c r="BJ20" s="594"/>
      <c r="BK20" s="594"/>
      <c r="BL20" s="594"/>
      <c r="BM20" s="594"/>
      <c r="BN20" s="595"/>
      <c r="BO20" s="596">
        <v>0.7</v>
      </c>
      <c r="BP20" s="596"/>
      <c r="BQ20" s="596"/>
      <c r="BR20" s="596"/>
      <c r="BS20" s="602" t="s">
        <v>103</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4201114</v>
      </c>
      <c r="CS20" s="594"/>
      <c r="CT20" s="594"/>
      <c r="CU20" s="594"/>
      <c r="CV20" s="594"/>
      <c r="CW20" s="594"/>
      <c r="CX20" s="594"/>
      <c r="CY20" s="595"/>
      <c r="CZ20" s="596">
        <v>100</v>
      </c>
      <c r="DA20" s="596"/>
      <c r="DB20" s="596"/>
      <c r="DC20" s="596"/>
      <c r="DD20" s="602">
        <v>979291</v>
      </c>
      <c r="DE20" s="594"/>
      <c r="DF20" s="594"/>
      <c r="DG20" s="594"/>
      <c r="DH20" s="594"/>
      <c r="DI20" s="594"/>
      <c r="DJ20" s="594"/>
      <c r="DK20" s="594"/>
      <c r="DL20" s="594"/>
      <c r="DM20" s="594"/>
      <c r="DN20" s="594"/>
      <c r="DO20" s="594"/>
      <c r="DP20" s="595"/>
      <c r="DQ20" s="602">
        <v>2845230</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523</v>
      </c>
      <c r="S21" s="594"/>
      <c r="T21" s="594"/>
      <c r="U21" s="594"/>
      <c r="V21" s="594"/>
      <c r="W21" s="594"/>
      <c r="X21" s="594"/>
      <c r="Y21" s="595"/>
      <c r="Z21" s="596">
        <v>0</v>
      </c>
      <c r="AA21" s="596"/>
      <c r="AB21" s="596"/>
      <c r="AC21" s="596"/>
      <c r="AD21" s="597">
        <v>523</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2918</v>
      </c>
      <c r="BH21" s="594"/>
      <c r="BI21" s="594"/>
      <c r="BJ21" s="594"/>
      <c r="BK21" s="594"/>
      <c r="BL21" s="594"/>
      <c r="BM21" s="594"/>
      <c r="BN21" s="595"/>
      <c r="BO21" s="596">
        <v>0.7</v>
      </c>
      <c r="BP21" s="596"/>
      <c r="BQ21" s="596"/>
      <c r="BR21" s="596"/>
      <c r="BS21" s="602" t="s">
        <v>103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82230</v>
      </c>
      <c r="S22" s="594"/>
      <c r="T22" s="594"/>
      <c r="U22" s="594"/>
      <c r="V22" s="594"/>
      <c r="W22" s="594"/>
      <c r="X22" s="594"/>
      <c r="Y22" s="595"/>
      <c r="Z22" s="596">
        <v>1.9</v>
      </c>
      <c r="AA22" s="596"/>
      <c r="AB22" s="596"/>
      <c r="AC22" s="596"/>
      <c r="AD22" s="597" t="s">
        <v>103</v>
      </c>
      <c r="AE22" s="597"/>
      <c r="AF22" s="597"/>
      <c r="AG22" s="597"/>
      <c r="AH22" s="597"/>
      <c r="AI22" s="597"/>
      <c r="AJ22" s="597"/>
      <c r="AK22" s="597"/>
      <c r="AL22" s="598" t="s">
        <v>103</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103</v>
      </c>
      <c r="BH22" s="594"/>
      <c r="BI22" s="594"/>
      <c r="BJ22" s="594"/>
      <c r="BK22" s="594"/>
      <c r="BL22" s="594"/>
      <c r="BM22" s="594"/>
      <c r="BN22" s="595"/>
      <c r="BO22" s="596" t="s">
        <v>103</v>
      </c>
      <c r="BP22" s="596"/>
      <c r="BQ22" s="596"/>
      <c r="BR22" s="596"/>
      <c r="BS22" s="602" t="s">
        <v>103</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78220</v>
      </c>
      <c r="S23" s="594"/>
      <c r="T23" s="594"/>
      <c r="U23" s="594"/>
      <c r="V23" s="594"/>
      <c r="W23" s="594"/>
      <c r="X23" s="594"/>
      <c r="Y23" s="595"/>
      <c r="Z23" s="596">
        <v>1.8</v>
      </c>
      <c r="AA23" s="596"/>
      <c r="AB23" s="596"/>
      <c r="AC23" s="596"/>
      <c r="AD23" s="597" t="s">
        <v>103</v>
      </c>
      <c r="AE23" s="597"/>
      <c r="AF23" s="597"/>
      <c r="AG23" s="597"/>
      <c r="AH23" s="597"/>
      <c r="AI23" s="597"/>
      <c r="AJ23" s="597"/>
      <c r="AK23" s="597"/>
      <c r="AL23" s="598" t="s">
        <v>103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103</v>
      </c>
      <c r="BH23" s="594"/>
      <c r="BI23" s="594"/>
      <c r="BJ23" s="594"/>
      <c r="BK23" s="594"/>
      <c r="BL23" s="594"/>
      <c r="BM23" s="594"/>
      <c r="BN23" s="595"/>
      <c r="BO23" s="596" t="s">
        <v>103</v>
      </c>
      <c r="BP23" s="596"/>
      <c r="BQ23" s="596"/>
      <c r="BR23" s="596"/>
      <c r="BS23" s="602" t="s">
        <v>103</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14160</v>
      </c>
      <c r="S24" s="594"/>
      <c r="T24" s="594"/>
      <c r="U24" s="594"/>
      <c r="V24" s="594"/>
      <c r="W24" s="594"/>
      <c r="X24" s="594"/>
      <c r="Y24" s="595"/>
      <c r="Z24" s="596">
        <v>0.3</v>
      </c>
      <c r="AA24" s="596"/>
      <c r="AB24" s="596"/>
      <c r="AC24" s="596"/>
      <c r="AD24" s="597" t="s">
        <v>103</v>
      </c>
      <c r="AE24" s="597"/>
      <c r="AF24" s="597"/>
      <c r="AG24" s="597"/>
      <c r="AH24" s="597"/>
      <c r="AI24" s="597"/>
      <c r="AJ24" s="597"/>
      <c r="AK24" s="597"/>
      <c r="AL24" s="598" t="s">
        <v>103</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103</v>
      </c>
      <c r="BH24" s="594"/>
      <c r="BI24" s="594"/>
      <c r="BJ24" s="594"/>
      <c r="BK24" s="594"/>
      <c r="BL24" s="594"/>
      <c r="BM24" s="594"/>
      <c r="BN24" s="595"/>
      <c r="BO24" s="596" t="s">
        <v>103</v>
      </c>
      <c r="BP24" s="596"/>
      <c r="BQ24" s="596"/>
      <c r="BR24" s="596"/>
      <c r="BS24" s="602" t="s">
        <v>103</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1439426</v>
      </c>
      <c r="CS24" s="583"/>
      <c r="CT24" s="583"/>
      <c r="CU24" s="583"/>
      <c r="CV24" s="583"/>
      <c r="CW24" s="583"/>
      <c r="CX24" s="583"/>
      <c r="CY24" s="584"/>
      <c r="CZ24" s="622">
        <v>34.299999999999997</v>
      </c>
      <c r="DA24" s="623"/>
      <c r="DB24" s="623"/>
      <c r="DC24" s="624"/>
      <c r="DD24" s="621">
        <v>1152070</v>
      </c>
      <c r="DE24" s="583"/>
      <c r="DF24" s="583"/>
      <c r="DG24" s="583"/>
      <c r="DH24" s="583"/>
      <c r="DI24" s="583"/>
      <c r="DJ24" s="583"/>
      <c r="DK24" s="584"/>
      <c r="DL24" s="621">
        <v>1127544</v>
      </c>
      <c r="DM24" s="583"/>
      <c r="DN24" s="583"/>
      <c r="DO24" s="583"/>
      <c r="DP24" s="583"/>
      <c r="DQ24" s="583"/>
      <c r="DR24" s="583"/>
      <c r="DS24" s="583"/>
      <c r="DT24" s="583"/>
      <c r="DU24" s="583"/>
      <c r="DV24" s="584"/>
      <c r="DW24" s="587">
        <v>45.2</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310045</v>
      </c>
      <c r="S25" s="594"/>
      <c r="T25" s="594"/>
      <c r="U25" s="594"/>
      <c r="V25" s="594"/>
      <c r="W25" s="594"/>
      <c r="X25" s="594"/>
      <c r="Y25" s="595"/>
      <c r="Z25" s="596">
        <v>7.2</v>
      </c>
      <c r="AA25" s="596"/>
      <c r="AB25" s="596"/>
      <c r="AC25" s="596"/>
      <c r="AD25" s="597" t="s">
        <v>103</v>
      </c>
      <c r="AE25" s="597"/>
      <c r="AF25" s="597"/>
      <c r="AG25" s="597"/>
      <c r="AH25" s="597"/>
      <c r="AI25" s="597"/>
      <c r="AJ25" s="597"/>
      <c r="AK25" s="597"/>
      <c r="AL25" s="598" t="s">
        <v>103</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103</v>
      </c>
      <c r="BH25" s="594"/>
      <c r="BI25" s="594"/>
      <c r="BJ25" s="594"/>
      <c r="BK25" s="594"/>
      <c r="BL25" s="594"/>
      <c r="BM25" s="594"/>
      <c r="BN25" s="595"/>
      <c r="BO25" s="596" t="s">
        <v>103</v>
      </c>
      <c r="BP25" s="596"/>
      <c r="BQ25" s="596"/>
      <c r="BR25" s="596"/>
      <c r="BS25" s="602" t="s">
        <v>103</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652832</v>
      </c>
      <c r="CS25" s="625"/>
      <c r="CT25" s="625"/>
      <c r="CU25" s="625"/>
      <c r="CV25" s="625"/>
      <c r="CW25" s="625"/>
      <c r="CX25" s="625"/>
      <c r="CY25" s="626"/>
      <c r="CZ25" s="627">
        <v>15.5</v>
      </c>
      <c r="DA25" s="628"/>
      <c r="DB25" s="628"/>
      <c r="DC25" s="629"/>
      <c r="DD25" s="602">
        <v>595703</v>
      </c>
      <c r="DE25" s="625"/>
      <c r="DF25" s="625"/>
      <c r="DG25" s="625"/>
      <c r="DH25" s="625"/>
      <c r="DI25" s="625"/>
      <c r="DJ25" s="625"/>
      <c r="DK25" s="626"/>
      <c r="DL25" s="602">
        <v>571177</v>
      </c>
      <c r="DM25" s="625"/>
      <c r="DN25" s="625"/>
      <c r="DO25" s="625"/>
      <c r="DP25" s="625"/>
      <c r="DQ25" s="625"/>
      <c r="DR25" s="625"/>
      <c r="DS25" s="625"/>
      <c r="DT25" s="625"/>
      <c r="DU25" s="625"/>
      <c r="DV25" s="626"/>
      <c r="DW25" s="598">
        <v>22.9</v>
      </c>
      <c r="DX25" s="619"/>
      <c r="DY25" s="619"/>
      <c r="DZ25" s="619"/>
      <c r="EA25" s="619"/>
      <c r="EB25" s="619"/>
      <c r="EC25" s="620"/>
    </row>
    <row r="26" spans="2:133" ht="11.25" customHeight="1">
      <c r="B26" s="630" t="s">
        <v>274</v>
      </c>
      <c r="C26" s="631"/>
      <c r="D26" s="631"/>
      <c r="E26" s="631"/>
      <c r="F26" s="631"/>
      <c r="G26" s="631"/>
      <c r="H26" s="631"/>
      <c r="I26" s="631"/>
      <c r="J26" s="631"/>
      <c r="K26" s="631"/>
      <c r="L26" s="631"/>
      <c r="M26" s="631"/>
      <c r="N26" s="631"/>
      <c r="O26" s="631"/>
      <c r="P26" s="631"/>
      <c r="Q26" s="632"/>
      <c r="R26" s="593" t="s">
        <v>103</v>
      </c>
      <c r="S26" s="594"/>
      <c r="T26" s="594"/>
      <c r="U26" s="594"/>
      <c r="V26" s="594"/>
      <c r="W26" s="594"/>
      <c r="X26" s="594"/>
      <c r="Y26" s="595"/>
      <c r="Z26" s="596" t="s">
        <v>103</v>
      </c>
      <c r="AA26" s="596"/>
      <c r="AB26" s="596"/>
      <c r="AC26" s="596"/>
      <c r="AD26" s="597" t="s">
        <v>103</v>
      </c>
      <c r="AE26" s="597"/>
      <c r="AF26" s="597"/>
      <c r="AG26" s="597"/>
      <c r="AH26" s="597"/>
      <c r="AI26" s="597"/>
      <c r="AJ26" s="597"/>
      <c r="AK26" s="597"/>
      <c r="AL26" s="598" t="s">
        <v>103</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103</v>
      </c>
      <c r="BH26" s="594"/>
      <c r="BI26" s="594"/>
      <c r="BJ26" s="594"/>
      <c r="BK26" s="594"/>
      <c r="BL26" s="594"/>
      <c r="BM26" s="594"/>
      <c r="BN26" s="595"/>
      <c r="BO26" s="596" t="s">
        <v>103</v>
      </c>
      <c r="BP26" s="596"/>
      <c r="BQ26" s="596"/>
      <c r="BR26" s="596"/>
      <c r="BS26" s="602" t="s">
        <v>103</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384843</v>
      </c>
      <c r="CS26" s="594"/>
      <c r="CT26" s="594"/>
      <c r="CU26" s="594"/>
      <c r="CV26" s="594"/>
      <c r="CW26" s="594"/>
      <c r="CX26" s="594"/>
      <c r="CY26" s="595"/>
      <c r="CZ26" s="627">
        <v>9.1999999999999993</v>
      </c>
      <c r="DA26" s="628"/>
      <c r="DB26" s="628"/>
      <c r="DC26" s="629"/>
      <c r="DD26" s="602">
        <v>352748</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19"/>
      <c r="DY26" s="619"/>
      <c r="DZ26" s="619"/>
      <c r="EA26" s="619"/>
      <c r="EB26" s="619"/>
      <c r="EC26" s="620"/>
    </row>
    <row r="27" spans="2:133" ht="11.25" customHeight="1">
      <c r="B27" s="590" t="s">
        <v>277</v>
      </c>
      <c r="C27" s="591"/>
      <c r="D27" s="591"/>
      <c r="E27" s="591"/>
      <c r="F27" s="591"/>
      <c r="G27" s="591"/>
      <c r="H27" s="591"/>
      <c r="I27" s="591"/>
      <c r="J27" s="591"/>
      <c r="K27" s="591"/>
      <c r="L27" s="591"/>
      <c r="M27" s="591"/>
      <c r="N27" s="591"/>
      <c r="O27" s="591"/>
      <c r="P27" s="591"/>
      <c r="Q27" s="592"/>
      <c r="R27" s="593">
        <v>203102</v>
      </c>
      <c r="S27" s="594"/>
      <c r="T27" s="594"/>
      <c r="U27" s="594"/>
      <c r="V27" s="594"/>
      <c r="W27" s="594"/>
      <c r="X27" s="594"/>
      <c r="Y27" s="595"/>
      <c r="Z27" s="596">
        <v>4.7</v>
      </c>
      <c r="AA27" s="596"/>
      <c r="AB27" s="596"/>
      <c r="AC27" s="596"/>
      <c r="AD27" s="597" t="s">
        <v>103</v>
      </c>
      <c r="AE27" s="597"/>
      <c r="AF27" s="597"/>
      <c r="AG27" s="597"/>
      <c r="AH27" s="597"/>
      <c r="AI27" s="597"/>
      <c r="AJ27" s="597"/>
      <c r="AK27" s="597"/>
      <c r="AL27" s="598" t="s">
        <v>103</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424875</v>
      </c>
      <c r="BH27" s="594"/>
      <c r="BI27" s="594"/>
      <c r="BJ27" s="594"/>
      <c r="BK27" s="594"/>
      <c r="BL27" s="594"/>
      <c r="BM27" s="594"/>
      <c r="BN27" s="595"/>
      <c r="BO27" s="596">
        <v>100</v>
      </c>
      <c r="BP27" s="596"/>
      <c r="BQ27" s="596"/>
      <c r="BR27" s="596"/>
      <c r="BS27" s="602" t="s">
        <v>103</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312097</v>
      </c>
      <c r="CS27" s="625"/>
      <c r="CT27" s="625"/>
      <c r="CU27" s="625"/>
      <c r="CV27" s="625"/>
      <c r="CW27" s="625"/>
      <c r="CX27" s="625"/>
      <c r="CY27" s="626"/>
      <c r="CZ27" s="627">
        <v>7.4</v>
      </c>
      <c r="DA27" s="628"/>
      <c r="DB27" s="628"/>
      <c r="DC27" s="629"/>
      <c r="DD27" s="602">
        <v>98553</v>
      </c>
      <c r="DE27" s="625"/>
      <c r="DF27" s="625"/>
      <c r="DG27" s="625"/>
      <c r="DH27" s="625"/>
      <c r="DI27" s="625"/>
      <c r="DJ27" s="625"/>
      <c r="DK27" s="626"/>
      <c r="DL27" s="602">
        <v>98553</v>
      </c>
      <c r="DM27" s="625"/>
      <c r="DN27" s="625"/>
      <c r="DO27" s="625"/>
      <c r="DP27" s="625"/>
      <c r="DQ27" s="625"/>
      <c r="DR27" s="625"/>
      <c r="DS27" s="625"/>
      <c r="DT27" s="625"/>
      <c r="DU27" s="625"/>
      <c r="DV27" s="626"/>
      <c r="DW27" s="598">
        <v>3.9</v>
      </c>
      <c r="DX27" s="619"/>
      <c r="DY27" s="619"/>
      <c r="DZ27" s="619"/>
      <c r="EA27" s="619"/>
      <c r="EB27" s="619"/>
      <c r="EC27" s="620"/>
    </row>
    <row r="28" spans="2:133" ht="11.25" customHeight="1">
      <c r="B28" s="590" t="s">
        <v>280</v>
      </c>
      <c r="C28" s="591"/>
      <c r="D28" s="591"/>
      <c r="E28" s="591"/>
      <c r="F28" s="591"/>
      <c r="G28" s="591"/>
      <c r="H28" s="591"/>
      <c r="I28" s="591"/>
      <c r="J28" s="591"/>
      <c r="K28" s="591"/>
      <c r="L28" s="591"/>
      <c r="M28" s="591"/>
      <c r="N28" s="591"/>
      <c r="O28" s="591"/>
      <c r="P28" s="591"/>
      <c r="Q28" s="592"/>
      <c r="R28" s="593">
        <v>22851</v>
      </c>
      <c r="S28" s="594"/>
      <c r="T28" s="594"/>
      <c r="U28" s="594"/>
      <c r="V28" s="594"/>
      <c r="W28" s="594"/>
      <c r="X28" s="594"/>
      <c r="Y28" s="595"/>
      <c r="Z28" s="596">
        <v>0.5</v>
      </c>
      <c r="AA28" s="596"/>
      <c r="AB28" s="596"/>
      <c r="AC28" s="596"/>
      <c r="AD28" s="597">
        <v>5122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474497</v>
      </c>
      <c r="CS28" s="594"/>
      <c r="CT28" s="594"/>
      <c r="CU28" s="594"/>
      <c r="CV28" s="594"/>
      <c r="CW28" s="594"/>
      <c r="CX28" s="594"/>
      <c r="CY28" s="595"/>
      <c r="CZ28" s="627">
        <v>11.3</v>
      </c>
      <c r="DA28" s="628"/>
      <c r="DB28" s="628"/>
      <c r="DC28" s="629"/>
      <c r="DD28" s="602">
        <v>457814</v>
      </c>
      <c r="DE28" s="594"/>
      <c r="DF28" s="594"/>
      <c r="DG28" s="594"/>
      <c r="DH28" s="594"/>
      <c r="DI28" s="594"/>
      <c r="DJ28" s="594"/>
      <c r="DK28" s="595"/>
      <c r="DL28" s="602">
        <v>457814</v>
      </c>
      <c r="DM28" s="594"/>
      <c r="DN28" s="594"/>
      <c r="DO28" s="594"/>
      <c r="DP28" s="594"/>
      <c r="DQ28" s="594"/>
      <c r="DR28" s="594"/>
      <c r="DS28" s="594"/>
      <c r="DT28" s="594"/>
      <c r="DU28" s="594"/>
      <c r="DV28" s="595"/>
      <c r="DW28" s="598">
        <v>18.3</v>
      </c>
      <c r="DX28" s="619"/>
      <c r="DY28" s="619"/>
      <c r="DZ28" s="619"/>
      <c r="EA28" s="619"/>
      <c r="EB28" s="619"/>
      <c r="EC28" s="620"/>
    </row>
    <row r="29" spans="2:133" ht="11.25" customHeight="1">
      <c r="B29" s="590" t="s">
        <v>282</v>
      </c>
      <c r="C29" s="591"/>
      <c r="D29" s="591"/>
      <c r="E29" s="591"/>
      <c r="F29" s="591"/>
      <c r="G29" s="591"/>
      <c r="H29" s="591"/>
      <c r="I29" s="591"/>
      <c r="J29" s="591"/>
      <c r="K29" s="591"/>
      <c r="L29" s="591"/>
      <c r="M29" s="591"/>
      <c r="N29" s="591"/>
      <c r="O29" s="591"/>
      <c r="P29" s="591"/>
      <c r="Q29" s="592"/>
      <c r="R29" s="593">
        <v>5791</v>
      </c>
      <c r="S29" s="594"/>
      <c r="T29" s="594"/>
      <c r="U29" s="594"/>
      <c r="V29" s="594"/>
      <c r="W29" s="594"/>
      <c r="X29" s="594"/>
      <c r="Y29" s="595"/>
      <c r="Z29" s="596">
        <v>0.1</v>
      </c>
      <c r="AA29" s="596"/>
      <c r="AB29" s="596"/>
      <c r="AC29" s="596"/>
      <c r="AD29" s="597" t="s">
        <v>103</v>
      </c>
      <c r="AE29" s="597"/>
      <c r="AF29" s="597"/>
      <c r="AG29" s="597"/>
      <c r="AH29" s="597"/>
      <c r="AI29" s="597"/>
      <c r="AJ29" s="597"/>
      <c r="AK29" s="597"/>
      <c r="AL29" s="598" t="s">
        <v>103</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474497</v>
      </c>
      <c r="CS29" s="625"/>
      <c r="CT29" s="625"/>
      <c r="CU29" s="625"/>
      <c r="CV29" s="625"/>
      <c r="CW29" s="625"/>
      <c r="CX29" s="625"/>
      <c r="CY29" s="626"/>
      <c r="CZ29" s="627">
        <v>11.3</v>
      </c>
      <c r="DA29" s="628"/>
      <c r="DB29" s="628"/>
      <c r="DC29" s="629"/>
      <c r="DD29" s="602">
        <v>457814</v>
      </c>
      <c r="DE29" s="625"/>
      <c r="DF29" s="625"/>
      <c r="DG29" s="625"/>
      <c r="DH29" s="625"/>
      <c r="DI29" s="625"/>
      <c r="DJ29" s="625"/>
      <c r="DK29" s="626"/>
      <c r="DL29" s="602">
        <v>457814</v>
      </c>
      <c r="DM29" s="625"/>
      <c r="DN29" s="625"/>
      <c r="DO29" s="625"/>
      <c r="DP29" s="625"/>
      <c r="DQ29" s="625"/>
      <c r="DR29" s="625"/>
      <c r="DS29" s="625"/>
      <c r="DT29" s="625"/>
      <c r="DU29" s="625"/>
      <c r="DV29" s="626"/>
      <c r="DW29" s="598">
        <v>18.3</v>
      </c>
      <c r="DX29" s="619"/>
      <c r="DY29" s="619"/>
      <c r="DZ29" s="619"/>
      <c r="EA29" s="619"/>
      <c r="EB29" s="619"/>
      <c r="EC29" s="620"/>
    </row>
    <row r="30" spans="2:133" ht="11.25" customHeight="1">
      <c r="B30" s="590" t="s">
        <v>287</v>
      </c>
      <c r="C30" s="591"/>
      <c r="D30" s="591"/>
      <c r="E30" s="591"/>
      <c r="F30" s="591"/>
      <c r="G30" s="591"/>
      <c r="H30" s="591"/>
      <c r="I30" s="591"/>
      <c r="J30" s="591"/>
      <c r="K30" s="591"/>
      <c r="L30" s="591"/>
      <c r="M30" s="591"/>
      <c r="N30" s="591"/>
      <c r="O30" s="591"/>
      <c r="P30" s="591"/>
      <c r="Q30" s="592"/>
      <c r="R30" s="593">
        <v>20259</v>
      </c>
      <c r="S30" s="594"/>
      <c r="T30" s="594"/>
      <c r="U30" s="594"/>
      <c r="V30" s="594"/>
      <c r="W30" s="594"/>
      <c r="X30" s="594"/>
      <c r="Y30" s="595"/>
      <c r="Z30" s="596">
        <v>0.5</v>
      </c>
      <c r="AA30" s="596"/>
      <c r="AB30" s="596"/>
      <c r="AC30" s="596"/>
      <c r="AD30" s="597" t="s">
        <v>103</v>
      </c>
      <c r="AE30" s="597"/>
      <c r="AF30" s="597"/>
      <c r="AG30" s="597"/>
      <c r="AH30" s="597"/>
      <c r="AI30" s="597"/>
      <c r="AJ30" s="597"/>
      <c r="AK30" s="597"/>
      <c r="AL30" s="598" t="s">
        <v>103</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99.4</v>
      </c>
      <c r="BH30" s="652"/>
      <c r="BI30" s="652"/>
      <c r="BJ30" s="652"/>
      <c r="BK30" s="652"/>
      <c r="BL30" s="652"/>
      <c r="BM30" s="588">
        <v>95.7</v>
      </c>
      <c r="BN30" s="652"/>
      <c r="BO30" s="652"/>
      <c r="BP30" s="652"/>
      <c r="BQ30" s="653"/>
      <c r="BR30" s="651">
        <v>98.3</v>
      </c>
      <c r="BS30" s="652"/>
      <c r="BT30" s="652"/>
      <c r="BU30" s="652"/>
      <c r="BV30" s="652"/>
      <c r="BW30" s="652"/>
      <c r="BX30" s="588">
        <v>95.1</v>
      </c>
      <c r="BY30" s="652"/>
      <c r="BZ30" s="652"/>
      <c r="CA30" s="652"/>
      <c r="CB30" s="653"/>
      <c r="CD30" s="656"/>
      <c r="CE30" s="657"/>
      <c r="CF30" s="607" t="s">
        <v>290</v>
      </c>
      <c r="CG30" s="608"/>
      <c r="CH30" s="608"/>
      <c r="CI30" s="608"/>
      <c r="CJ30" s="608"/>
      <c r="CK30" s="608"/>
      <c r="CL30" s="608"/>
      <c r="CM30" s="608"/>
      <c r="CN30" s="608"/>
      <c r="CO30" s="608"/>
      <c r="CP30" s="608"/>
      <c r="CQ30" s="609"/>
      <c r="CR30" s="593">
        <v>424528</v>
      </c>
      <c r="CS30" s="594"/>
      <c r="CT30" s="594"/>
      <c r="CU30" s="594"/>
      <c r="CV30" s="594"/>
      <c r="CW30" s="594"/>
      <c r="CX30" s="594"/>
      <c r="CY30" s="595"/>
      <c r="CZ30" s="627">
        <v>10.1</v>
      </c>
      <c r="DA30" s="628"/>
      <c r="DB30" s="628"/>
      <c r="DC30" s="629"/>
      <c r="DD30" s="602">
        <v>407845</v>
      </c>
      <c r="DE30" s="594"/>
      <c r="DF30" s="594"/>
      <c r="DG30" s="594"/>
      <c r="DH30" s="594"/>
      <c r="DI30" s="594"/>
      <c r="DJ30" s="594"/>
      <c r="DK30" s="595"/>
      <c r="DL30" s="602">
        <v>407845</v>
      </c>
      <c r="DM30" s="594"/>
      <c r="DN30" s="594"/>
      <c r="DO30" s="594"/>
      <c r="DP30" s="594"/>
      <c r="DQ30" s="594"/>
      <c r="DR30" s="594"/>
      <c r="DS30" s="594"/>
      <c r="DT30" s="594"/>
      <c r="DU30" s="594"/>
      <c r="DV30" s="595"/>
      <c r="DW30" s="598">
        <v>16.3</v>
      </c>
      <c r="DX30" s="619"/>
      <c r="DY30" s="619"/>
      <c r="DZ30" s="619"/>
      <c r="EA30" s="619"/>
      <c r="EB30" s="619"/>
      <c r="EC30" s="620"/>
    </row>
    <row r="31" spans="2:133" ht="11.25" customHeight="1">
      <c r="B31" s="590" t="s">
        <v>291</v>
      </c>
      <c r="C31" s="591"/>
      <c r="D31" s="591"/>
      <c r="E31" s="591"/>
      <c r="F31" s="591"/>
      <c r="G31" s="591"/>
      <c r="H31" s="591"/>
      <c r="I31" s="591"/>
      <c r="J31" s="591"/>
      <c r="K31" s="591"/>
      <c r="L31" s="591"/>
      <c r="M31" s="591"/>
      <c r="N31" s="591"/>
      <c r="O31" s="591"/>
      <c r="P31" s="591"/>
      <c r="Q31" s="592"/>
      <c r="R31" s="593">
        <v>151803</v>
      </c>
      <c r="S31" s="594"/>
      <c r="T31" s="594"/>
      <c r="U31" s="594"/>
      <c r="V31" s="594"/>
      <c r="W31" s="594"/>
      <c r="X31" s="594"/>
      <c r="Y31" s="595"/>
      <c r="Z31" s="596">
        <v>3.5</v>
      </c>
      <c r="AA31" s="596"/>
      <c r="AB31" s="596"/>
      <c r="AC31" s="596"/>
      <c r="AD31" s="597" t="s">
        <v>103</v>
      </c>
      <c r="AE31" s="597"/>
      <c r="AF31" s="597"/>
      <c r="AG31" s="597"/>
      <c r="AH31" s="597"/>
      <c r="AI31" s="597"/>
      <c r="AJ31" s="597"/>
      <c r="AK31" s="597"/>
      <c r="AL31" s="598" t="s">
        <v>103</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99.5</v>
      </c>
      <c r="BH31" s="625"/>
      <c r="BI31" s="625"/>
      <c r="BJ31" s="625"/>
      <c r="BK31" s="625"/>
      <c r="BL31" s="625"/>
      <c r="BM31" s="599">
        <v>97.5</v>
      </c>
      <c r="BN31" s="649"/>
      <c r="BO31" s="649"/>
      <c r="BP31" s="649"/>
      <c r="BQ31" s="650"/>
      <c r="BR31" s="648">
        <v>99.4</v>
      </c>
      <c r="BS31" s="625"/>
      <c r="BT31" s="625"/>
      <c r="BU31" s="625"/>
      <c r="BV31" s="625"/>
      <c r="BW31" s="625"/>
      <c r="BX31" s="599">
        <v>96.7</v>
      </c>
      <c r="BY31" s="649"/>
      <c r="BZ31" s="649"/>
      <c r="CA31" s="649"/>
      <c r="CB31" s="650"/>
      <c r="CD31" s="656"/>
      <c r="CE31" s="657"/>
      <c r="CF31" s="607" t="s">
        <v>294</v>
      </c>
      <c r="CG31" s="608"/>
      <c r="CH31" s="608"/>
      <c r="CI31" s="608"/>
      <c r="CJ31" s="608"/>
      <c r="CK31" s="608"/>
      <c r="CL31" s="608"/>
      <c r="CM31" s="608"/>
      <c r="CN31" s="608"/>
      <c r="CO31" s="608"/>
      <c r="CP31" s="608"/>
      <c r="CQ31" s="609"/>
      <c r="CR31" s="593">
        <v>49969</v>
      </c>
      <c r="CS31" s="625"/>
      <c r="CT31" s="625"/>
      <c r="CU31" s="625"/>
      <c r="CV31" s="625"/>
      <c r="CW31" s="625"/>
      <c r="CX31" s="625"/>
      <c r="CY31" s="626"/>
      <c r="CZ31" s="627">
        <v>1.2</v>
      </c>
      <c r="DA31" s="628"/>
      <c r="DB31" s="628"/>
      <c r="DC31" s="629"/>
      <c r="DD31" s="602">
        <v>49969</v>
      </c>
      <c r="DE31" s="625"/>
      <c r="DF31" s="625"/>
      <c r="DG31" s="625"/>
      <c r="DH31" s="625"/>
      <c r="DI31" s="625"/>
      <c r="DJ31" s="625"/>
      <c r="DK31" s="626"/>
      <c r="DL31" s="602">
        <v>49969</v>
      </c>
      <c r="DM31" s="625"/>
      <c r="DN31" s="625"/>
      <c r="DO31" s="625"/>
      <c r="DP31" s="625"/>
      <c r="DQ31" s="625"/>
      <c r="DR31" s="625"/>
      <c r="DS31" s="625"/>
      <c r="DT31" s="625"/>
      <c r="DU31" s="625"/>
      <c r="DV31" s="626"/>
      <c r="DW31" s="598">
        <v>2</v>
      </c>
      <c r="DX31" s="619"/>
      <c r="DY31" s="619"/>
      <c r="DZ31" s="619"/>
      <c r="EA31" s="619"/>
      <c r="EB31" s="619"/>
      <c r="EC31" s="620"/>
    </row>
    <row r="32" spans="2:133" ht="11.25" customHeight="1">
      <c r="B32" s="590" t="s">
        <v>295</v>
      </c>
      <c r="C32" s="591"/>
      <c r="D32" s="591"/>
      <c r="E32" s="591"/>
      <c r="F32" s="591"/>
      <c r="G32" s="591"/>
      <c r="H32" s="591"/>
      <c r="I32" s="591"/>
      <c r="J32" s="591"/>
      <c r="K32" s="591"/>
      <c r="L32" s="591"/>
      <c r="M32" s="591"/>
      <c r="N32" s="591"/>
      <c r="O32" s="591"/>
      <c r="P32" s="591"/>
      <c r="Q32" s="592"/>
      <c r="R32" s="593">
        <v>36554</v>
      </c>
      <c r="S32" s="594"/>
      <c r="T32" s="594"/>
      <c r="U32" s="594"/>
      <c r="V32" s="594"/>
      <c r="W32" s="594"/>
      <c r="X32" s="594"/>
      <c r="Y32" s="595"/>
      <c r="Z32" s="596">
        <v>0.8</v>
      </c>
      <c r="AA32" s="596"/>
      <c r="AB32" s="596"/>
      <c r="AC32" s="596"/>
      <c r="AD32" s="597">
        <v>179</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99.3</v>
      </c>
      <c r="BH32" s="661"/>
      <c r="BI32" s="661"/>
      <c r="BJ32" s="661"/>
      <c r="BK32" s="661"/>
      <c r="BL32" s="661"/>
      <c r="BM32" s="662">
        <v>93.9</v>
      </c>
      <c r="BN32" s="661"/>
      <c r="BO32" s="661"/>
      <c r="BP32" s="661"/>
      <c r="BQ32" s="663"/>
      <c r="BR32" s="660">
        <v>97.3</v>
      </c>
      <c r="BS32" s="661"/>
      <c r="BT32" s="661"/>
      <c r="BU32" s="661"/>
      <c r="BV32" s="661"/>
      <c r="BW32" s="661"/>
      <c r="BX32" s="662">
        <v>93.4</v>
      </c>
      <c r="BY32" s="661"/>
      <c r="BZ32" s="661"/>
      <c r="CA32" s="661"/>
      <c r="CB32" s="663"/>
      <c r="CD32" s="658"/>
      <c r="CE32" s="659"/>
      <c r="CF32" s="607" t="s">
        <v>297</v>
      </c>
      <c r="CG32" s="608"/>
      <c r="CH32" s="608"/>
      <c r="CI32" s="608"/>
      <c r="CJ32" s="608"/>
      <c r="CK32" s="608"/>
      <c r="CL32" s="608"/>
      <c r="CM32" s="608"/>
      <c r="CN32" s="608"/>
      <c r="CO32" s="608"/>
      <c r="CP32" s="608"/>
      <c r="CQ32" s="609"/>
      <c r="CR32" s="593" t="s">
        <v>103</v>
      </c>
      <c r="CS32" s="594"/>
      <c r="CT32" s="594"/>
      <c r="CU32" s="594"/>
      <c r="CV32" s="594"/>
      <c r="CW32" s="594"/>
      <c r="CX32" s="594"/>
      <c r="CY32" s="595"/>
      <c r="CZ32" s="627" t="s">
        <v>103</v>
      </c>
      <c r="DA32" s="628"/>
      <c r="DB32" s="628"/>
      <c r="DC32" s="629"/>
      <c r="DD32" s="602" t="s">
        <v>103</v>
      </c>
      <c r="DE32" s="594"/>
      <c r="DF32" s="594"/>
      <c r="DG32" s="594"/>
      <c r="DH32" s="594"/>
      <c r="DI32" s="594"/>
      <c r="DJ32" s="594"/>
      <c r="DK32" s="595"/>
      <c r="DL32" s="602" t="s">
        <v>103</v>
      </c>
      <c r="DM32" s="594"/>
      <c r="DN32" s="594"/>
      <c r="DO32" s="594"/>
      <c r="DP32" s="594"/>
      <c r="DQ32" s="594"/>
      <c r="DR32" s="594"/>
      <c r="DS32" s="594"/>
      <c r="DT32" s="594"/>
      <c r="DU32" s="594"/>
      <c r="DV32" s="595"/>
      <c r="DW32" s="598" t="s">
        <v>103</v>
      </c>
      <c r="DX32" s="619"/>
      <c r="DY32" s="619"/>
      <c r="DZ32" s="619"/>
      <c r="EA32" s="619"/>
      <c r="EB32" s="619"/>
      <c r="EC32" s="620"/>
    </row>
    <row r="33" spans="2:133" ht="11.25" customHeight="1">
      <c r="B33" s="590" t="s">
        <v>298</v>
      </c>
      <c r="C33" s="591"/>
      <c r="D33" s="591"/>
      <c r="E33" s="591"/>
      <c r="F33" s="591"/>
      <c r="G33" s="591"/>
      <c r="H33" s="591"/>
      <c r="I33" s="591"/>
      <c r="J33" s="591"/>
      <c r="K33" s="591"/>
      <c r="L33" s="591"/>
      <c r="M33" s="591"/>
      <c r="N33" s="591"/>
      <c r="O33" s="591"/>
      <c r="P33" s="591"/>
      <c r="Q33" s="592"/>
      <c r="R33" s="593">
        <v>714900</v>
      </c>
      <c r="S33" s="594"/>
      <c r="T33" s="594"/>
      <c r="U33" s="594"/>
      <c r="V33" s="594"/>
      <c r="W33" s="594"/>
      <c r="X33" s="594"/>
      <c r="Y33" s="595"/>
      <c r="Z33" s="596">
        <v>16.5</v>
      </c>
      <c r="AA33" s="596"/>
      <c r="AB33" s="596"/>
      <c r="AC33" s="596"/>
      <c r="AD33" s="597" t="s">
        <v>103</v>
      </c>
      <c r="AE33" s="597"/>
      <c r="AF33" s="597"/>
      <c r="AG33" s="597"/>
      <c r="AH33" s="597"/>
      <c r="AI33" s="597"/>
      <c r="AJ33" s="597"/>
      <c r="AK33" s="597"/>
      <c r="AL33" s="598" t="s">
        <v>103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1782397</v>
      </c>
      <c r="CS33" s="625"/>
      <c r="CT33" s="625"/>
      <c r="CU33" s="625"/>
      <c r="CV33" s="625"/>
      <c r="CW33" s="625"/>
      <c r="CX33" s="625"/>
      <c r="CY33" s="626"/>
      <c r="CZ33" s="627">
        <v>42.4</v>
      </c>
      <c r="DA33" s="628"/>
      <c r="DB33" s="628"/>
      <c r="DC33" s="629"/>
      <c r="DD33" s="602">
        <v>1422840</v>
      </c>
      <c r="DE33" s="625"/>
      <c r="DF33" s="625"/>
      <c r="DG33" s="625"/>
      <c r="DH33" s="625"/>
      <c r="DI33" s="625"/>
      <c r="DJ33" s="625"/>
      <c r="DK33" s="626"/>
      <c r="DL33" s="602">
        <v>1082208</v>
      </c>
      <c r="DM33" s="625"/>
      <c r="DN33" s="625"/>
      <c r="DO33" s="625"/>
      <c r="DP33" s="625"/>
      <c r="DQ33" s="625"/>
      <c r="DR33" s="625"/>
      <c r="DS33" s="625"/>
      <c r="DT33" s="625"/>
      <c r="DU33" s="625"/>
      <c r="DV33" s="626"/>
      <c r="DW33" s="598">
        <v>43.3</v>
      </c>
      <c r="DX33" s="619"/>
      <c r="DY33" s="619"/>
      <c r="DZ33" s="619"/>
      <c r="EA33" s="619"/>
      <c r="EB33" s="619"/>
      <c r="EC33" s="620"/>
    </row>
    <row r="34" spans="2:133" ht="11.25" customHeight="1">
      <c r="B34" s="590" t="s">
        <v>300</v>
      </c>
      <c r="C34" s="591"/>
      <c r="D34" s="591"/>
      <c r="E34" s="591"/>
      <c r="F34" s="591"/>
      <c r="G34" s="591"/>
      <c r="H34" s="591"/>
      <c r="I34" s="591"/>
      <c r="J34" s="591"/>
      <c r="K34" s="591"/>
      <c r="L34" s="591"/>
      <c r="M34" s="591"/>
      <c r="N34" s="591"/>
      <c r="O34" s="591"/>
      <c r="P34" s="591"/>
      <c r="Q34" s="592"/>
      <c r="R34" s="593" t="s">
        <v>103</v>
      </c>
      <c r="S34" s="594"/>
      <c r="T34" s="594"/>
      <c r="U34" s="594"/>
      <c r="V34" s="594"/>
      <c r="W34" s="594"/>
      <c r="X34" s="594"/>
      <c r="Y34" s="595"/>
      <c r="Z34" s="596" t="s">
        <v>103</v>
      </c>
      <c r="AA34" s="596"/>
      <c r="AB34" s="596"/>
      <c r="AC34" s="596"/>
      <c r="AD34" s="597" t="s">
        <v>103</v>
      </c>
      <c r="AE34" s="597"/>
      <c r="AF34" s="597"/>
      <c r="AG34" s="597"/>
      <c r="AH34" s="597"/>
      <c r="AI34" s="597"/>
      <c r="AJ34" s="597"/>
      <c r="AK34" s="597"/>
      <c r="AL34" s="598" t="s">
        <v>103</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631423</v>
      </c>
      <c r="CS34" s="594"/>
      <c r="CT34" s="594"/>
      <c r="CU34" s="594"/>
      <c r="CV34" s="594"/>
      <c r="CW34" s="594"/>
      <c r="CX34" s="594"/>
      <c r="CY34" s="595"/>
      <c r="CZ34" s="627">
        <v>15</v>
      </c>
      <c r="DA34" s="628"/>
      <c r="DB34" s="628"/>
      <c r="DC34" s="629"/>
      <c r="DD34" s="602">
        <v>400224</v>
      </c>
      <c r="DE34" s="594"/>
      <c r="DF34" s="594"/>
      <c r="DG34" s="594"/>
      <c r="DH34" s="594"/>
      <c r="DI34" s="594"/>
      <c r="DJ34" s="594"/>
      <c r="DK34" s="595"/>
      <c r="DL34" s="602">
        <v>297965</v>
      </c>
      <c r="DM34" s="594"/>
      <c r="DN34" s="594"/>
      <c r="DO34" s="594"/>
      <c r="DP34" s="594"/>
      <c r="DQ34" s="594"/>
      <c r="DR34" s="594"/>
      <c r="DS34" s="594"/>
      <c r="DT34" s="594"/>
      <c r="DU34" s="594"/>
      <c r="DV34" s="595"/>
      <c r="DW34" s="598">
        <v>11.9</v>
      </c>
      <c r="DX34" s="619"/>
      <c r="DY34" s="619"/>
      <c r="DZ34" s="619"/>
      <c r="EA34" s="619"/>
      <c r="EB34" s="619"/>
      <c r="EC34" s="620"/>
    </row>
    <row r="35" spans="2:133" ht="11.25" customHeight="1">
      <c r="B35" s="590" t="s">
        <v>304</v>
      </c>
      <c r="C35" s="591"/>
      <c r="D35" s="591"/>
      <c r="E35" s="591"/>
      <c r="F35" s="591"/>
      <c r="G35" s="591"/>
      <c r="H35" s="591"/>
      <c r="I35" s="591"/>
      <c r="J35" s="591"/>
      <c r="K35" s="591"/>
      <c r="L35" s="591"/>
      <c r="M35" s="591"/>
      <c r="N35" s="591"/>
      <c r="O35" s="591"/>
      <c r="P35" s="591"/>
      <c r="Q35" s="592"/>
      <c r="R35" s="593">
        <v>120100</v>
      </c>
      <c r="S35" s="594"/>
      <c r="T35" s="594"/>
      <c r="U35" s="594"/>
      <c r="V35" s="594"/>
      <c r="W35" s="594"/>
      <c r="X35" s="594"/>
      <c r="Y35" s="595"/>
      <c r="Z35" s="596">
        <v>2.8</v>
      </c>
      <c r="AA35" s="596"/>
      <c r="AB35" s="596"/>
      <c r="AC35" s="596"/>
      <c r="AD35" s="597" t="s">
        <v>103</v>
      </c>
      <c r="AE35" s="597"/>
      <c r="AF35" s="597"/>
      <c r="AG35" s="597"/>
      <c r="AH35" s="597"/>
      <c r="AI35" s="597"/>
      <c r="AJ35" s="597"/>
      <c r="AK35" s="597"/>
      <c r="AL35" s="598" t="s">
        <v>103</v>
      </c>
      <c r="AM35" s="599"/>
      <c r="AN35" s="599"/>
      <c r="AO35" s="600"/>
      <c r="AP35" s="186"/>
      <c r="AQ35" s="604" t="s">
        <v>305</v>
      </c>
      <c r="AR35" s="605"/>
      <c r="AS35" s="605"/>
      <c r="AT35" s="605"/>
      <c r="AU35" s="605"/>
      <c r="AV35" s="605"/>
      <c r="AW35" s="605"/>
      <c r="AX35" s="605"/>
      <c r="AY35" s="606"/>
      <c r="AZ35" s="582">
        <v>537683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59517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32676</v>
      </c>
      <c r="CS35" s="625"/>
      <c r="CT35" s="625"/>
      <c r="CU35" s="625"/>
      <c r="CV35" s="625"/>
      <c r="CW35" s="625"/>
      <c r="CX35" s="625"/>
      <c r="CY35" s="626"/>
      <c r="CZ35" s="627">
        <v>0.8</v>
      </c>
      <c r="DA35" s="628"/>
      <c r="DB35" s="628"/>
      <c r="DC35" s="629"/>
      <c r="DD35" s="602">
        <v>22594</v>
      </c>
      <c r="DE35" s="625"/>
      <c r="DF35" s="625"/>
      <c r="DG35" s="625"/>
      <c r="DH35" s="625"/>
      <c r="DI35" s="625"/>
      <c r="DJ35" s="625"/>
      <c r="DK35" s="626"/>
      <c r="DL35" s="602">
        <v>22594</v>
      </c>
      <c r="DM35" s="625"/>
      <c r="DN35" s="625"/>
      <c r="DO35" s="625"/>
      <c r="DP35" s="625"/>
      <c r="DQ35" s="625"/>
      <c r="DR35" s="625"/>
      <c r="DS35" s="625"/>
      <c r="DT35" s="625"/>
      <c r="DU35" s="625"/>
      <c r="DV35" s="626"/>
      <c r="DW35" s="598">
        <v>0.9</v>
      </c>
      <c r="DX35" s="619"/>
      <c r="DY35" s="619"/>
      <c r="DZ35" s="619"/>
      <c r="EA35" s="619"/>
      <c r="EB35" s="619"/>
      <c r="EC35" s="620"/>
    </row>
    <row r="36" spans="2:133" ht="11.25" customHeight="1">
      <c r="B36" s="636" t="s">
        <v>308</v>
      </c>
      <c r="C36" s="637"/>
      <c r="D36" s="637"/>
      <c r="E36" s="637"/>
      <c r="F36" s="637"/>
      <c r="G36" s="637"/>
      <c r="H36" s="637"/>
      <c r="I36" s="637"/>
      <c r="J36" s="637"/>
      <c r="K36" s="637"/>
      <c r="L36" s="637"/>
      <c r="M36" s="637"/>
      <c r="N36" s="637"/>
      <c r="O36" s="637"/>
      <c r="P36" s="637"/>
      <c r="Q36" s="638"/>
      <c r="R36" s="665">
        <v>4324317</v>
      </c>
      <c r="S36" s="666"/>
      <c r="T36" s="666"/>
      <c r="U36" s="666"/>
      <c r="V36" s="666"/>
      <c r="W36" s="666"/>
      <c r="X36" s="666"/>
      <c r="Y36" s="667"/>
      <c r="Z36" s="668">
        <v>100</v>
      </c>
      <c r="AA36" s="668"/>
      <c r="AB36" s="668"/>
      <c r="AC36" s="668"/>
      <c r="AD36" s="669">
        <v>2376473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198335</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44650</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616971</v>
      </c>
      <c r="CS36" s="594"/>
      <c r="CT36" s="594"/>
      <c r="CU36" s="594"/>
      <c r="CV36" s="594"/>
      <c r="CW36" s="594"/>
      <c r="CX36" s="594"/>
      <c r="CY36" s="595"/>
      <c r="CZ36" s="627">
        <v>14.7</v>
      </c>
      <c r="DA36" s="628"/>
      <c r="DB36" s="628"/>
      <c r="DC36" s="629"/>
      <c r="DD36" s="602">
        <v>579803</v>
      </c>
      <c r="DE36" s="594"/>
      <c r="DF36" s="594"/>
      <c r="DG36" s="594"/>
      <c r="DH36" s="594"/>
      <c r="DI36" s="594"/>
      <c r="DJ36" s="594"/>
      <c r="DK36" s="595"/>
      <c r="DL36" s="602">
        <v>539947</v>
      </c>
      <c r="DM36" s="594"/>
      <c r="DN36" s="594"/>
      <c r="DO36" s="594"/>
      <c r="DP36" s="594"/>
      <c r="DQ36" s="594"/>
      <c r="DR36" s="594"/>
      <c r="DS36" s="594"/>
      <c r="DT36" s="594"/>
      <c r="DU36" s="594"/>
      <c r="DV36" s="595"/>
      <c r="DW36" s="598">
        <v>21.6</v>
      </c>
      <c r="DX36" s="619"/>
      <c r="DY36" s="619"/>
      <c r="DZ36" s="619"/>
      <c r="EA36" s="619"/>
      <c r="EB36" s="619"/>
      <c r="EC36" s="620"/>
    </row>
    <row r="37" spans="2:133" ht="11.25" customHeight="1">
      <c r="AQ37" s="672" t="s">
        <v>312</v>
      </c>
      <c r="AR37" s="673"/>
      <c r="AS37" s="673"/>
      <c r="AT37" s="673"/>
      <c r="AU37" s="673"/>
      <c r="AV37" s="673"/>
      <c r="AW37" s="673"/>
      <c r="AX37" s="673"/>
      <c r="AY37" s="674"/>
      <c r="AZ37" s="593">
        <v>5602</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939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78664</v>
      </c>
      <c r="CS37" s="625"/>
      <c r="CT37" s="625"/>
      <c r="CU37" s="625"/>
      <c r="CV37" s="625"/>
      <c r="CW37" s="625"/>
      <c r="CX37" s="625"/>
      <c r="CY37" s="626"/>
      <c r="CZ37" s="627">
        <v>1.9</v>
      </c>
      <c r="DA37" s="628"/>
      <c r="DB37" s="628"/>
      <c r="DC37" s="629"/>
      <c r="DD37" s="602">
        <v>78664</v>
      </c>
      <c r="DE37" s="625"/>
      <c r="DF37" s="625"/>
      <c r="DG37" s="625"/>
      <c r="DH37" s="625"/>
      <c r="DI37" s="625"/>
      <c r="DJ37" s="625"/>
      <c r="DK37" s="626"/>
      <c r="DL37" s="602">
        <v>53345</v>
      </c>
      <c r="DM37" s="625"/>
      <c r="DN37" s="625"/>
      <c r="DO37" s="625"/>
      <c r="DP37" s="625"/>
      <c r="DQ37" s="625"/>
      <c r="DR37" s="625"/>
      <c r="DS37" s="625"/>
      <c r="DT37" s="625"/>
      <c r="DU37" s="625"/>
      <c r="DV37" s="626"/>
      <c r="DW37" s="598">
        <v>2.1</v>
      </c>
      <c r="DX37" s="619"/>
      <c r="DY37" s="619"/>
      <c r="DZ37" s="619"/>
      <c r="EA37" s="619"/>
      <c r="EB37" s="619"/>
      <c r="EC37" s="620"/>
    </row>
    <row r="38" spans="2:133" ht="11.25" customHeight="1">
      <c r="AQ38" s="672" t="s">
        <v>315</v>
      </c>
      <c r="AR38" s="673"/>
      <c r="AS38" s="673"/>
      <c r="AT38" s="673"/>
      <c r="AU38" s="673"/>
      <c r="AV38" s="673"/>
      <c r="AW38" s="673"/>
      <c r="AX38" s="673"/>
      <c r="AY38" s="674"/>
      <c r="AZ38" s="593">
        <v>5000</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1483</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347683</v>
      </c>
      <c r="CS38" s="594"/>
      <c r="CT38" s="594"/>
      <c r="CU38" s="594"/>
      <c r="CV38" s="594"/>
      <c r="CW38" s="594"/>
      <c r="CX38" s="594"/>
      <c r="CY38" s="595"/>
      <c r="CZ38" s="627">
        <v>8.3000000000000007</v>
      </c>
      <c r="DA38" s="628"/>
      <c r="DB38" s="628"/>
      <c r="DC38" s="629"/>
      <c r="DD38" s="602">
        <v>280218</v>
      </c>
      <c r="DE38" s="594"/>
      <c r="DF38" s="594"/>
      <c r="DG38" s="594"/>
      <c r="DH38" s="594"/>
      <c r="DI38" s="594"/>
      <c r="DJ38" s="594"/>
      <c r="DK38" s="595"/>
      <c r="DL38" s="602">
        <v>221702</v>
      </c>
      <c r="DM38" s="594"/>
      <c r="DN38" s="594"/>
      <c r="DO38" s="594"/>
      <c r="DP38" s="594"/>
      <c r="DQ38" s="594"/>
      <c r="DR38" s="594"/>
      <c r="DS38" s="594"/>
      <c r="DT38" s="594"/>
      <c r="DU38" s="594"/>
      <c r="DV38" s="595"/>
      <c r="DW38" s="598">
        <v>8.9</v>
      </c>
      <c r="DX38" s="619"/>
      <c r="DY38" s="619"/>
      <c r="DZ38" s="619"/>
      <c r="EA38" s="619"/>
      <c r="EB38" s="619"/>
      <c r="EC38" s="620"/>
    </row>
    <row r="39" spans="2:133" ht="11.25" customHeight="1">
      <c r="AQ39" s="672" t="s">
        <v>318</v>
      </c>
      <c r="AR39" s="673"/>
      <c r="AS39" s="673"/>
      <c r="AT39" s="673"/>
      <c r="AU39" s="673"/>
      <c r="AV39" s="673"/>
      <c r="AW39" s="673"/>
      <c r="AX39" s="673"/>
      <c r="AY39" s="674"/>
      <c r="AZ39" s="593" t="s">
        <v>103</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85</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153164</v>
      </c>
      <c r="CS39" s="625"/>
      <c r="CT39" s="625"/>
      <c r="CU39" s="625"/>
      <c r="CV39" s="625"/>
      <c r="CW39" s="625"/>
      <c r="CX39" s="625"/>
      <c r="CY39" s="626"/>
      <c r="CZ39" s="627">
        <v>3.6</v>
      </c>
      <c r="DA39" s="628"/>
      <c r="DB39" s="628"/>
      <c r="DC39" s="629"/>
      <c r="DD39" s="602">
        <v>140001</v>
      </c>
      <c r="DE39" s="625"/>
      <c r="DF39" s="625"/>
      <c r="DG39" s="625"/>
      <c r="DH39" s="625"/>
      <c r="DI39" s="625"/>
      <c r="DJ39" s="625"/>
      <c r="DK39" s="626"/>
      <c r="DL39" s="602" t="s">
        <v>103</v>
      </c>
      <c r="DM39" s="625"/>
      <c r="DN39" s="625"/>
      <c r="DO39" s="625"/>
      <c r="DP39" s="625"/>
      <c r="DQ39" s="625"/>
      <c r="DR39" s="625"/>
      <c r="DS39" s="625"/>
      <c r="DT39" s="625"/>
      <c r="DU39" s="625"/>
      <c r="DV39" s="626"/>
      <c r="DW39" s="598" t="s">
        <v>103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89164</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136</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480</v>
      </c>
      <c r="CS40" s="594"/>
      <c r="CT40" s="594"/>
      <c r="CU40" s="594"/>
      <c r="CV40" s="594"/>
      <c r="CW40" s="594"/>
      <c r="CX40" s="594"/>
      <c r="CY40" s="595"/>
      <c r="CZ40" s="627">
        <v>0</v>
      </c>
      <c r="DA40" s="628"/>
      <c r="DB40" s="628"/>
      <c r="DC40" s="629"/>
      <c r="DD40" s="602" t="s">
        <v>103</v>
      </c>
      <c r="DE40" s="594"/>
      <c r="DF40" s="594"/>
      <c r="DG40" s="594"/>
      <c r="DH40" s="594"/>
      <c r="DI40" s="594"/>
      <c r="DJ40" s="594"/>
      <c r="DK40" s="595"/>
      <c r="DL40" s="602" t="s">
        <v>103</v>
      </c>
      <c r="DM40" s="594"/>
      <c r="DN40" s="594"/>
      <c r="DO40" s="594"/>
      <c r="DP40" s="594"/>
      <c r="DQ40" s="594"/>
      <c r="DR40" s="594"/>
      <c r="DS40" s="594"/>
      <c r="DT40" s="594"/>
      <c r="DU40" s="594"/>
      <c r="DV40" s="595"/>
      <c r="DW40" s="598" t="s">
        <v>103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239582</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371</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979291</v>
      </c>
      <c r="CS42" s="594"/>
      <c r="CT42" s="594"/>
      <c r="CU42" s="594"/>
      <c r="CV42" s="594"/>
      <c r="CW42" s="594"/>
      <c r="CX42" s="594"/>
      <c r="CY42" s="595"/>
      <c r="CZ42" s="627">
        <v>23.3</v>
      </c>
      <c r="DA42" s="676"/>
      <c r="DB42" s="676"/>
      <c r="DC42" s="677"/>
      <c r="DD42" s="602">
        <v>270320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16258</v>
      </c>
      <c r="CS43" s="625"/>
      <c r="CT43" s="625"/>
      <c r="CU43" s="625"/>
      <c r="CV43" s="625"/>
      <c r="CW43" s="625"/>
      <c r="CX43" s="625"/>
      <c r="CY43" s="626"/>
      <c r="CZ43" s="627">
        <v>0.4</v>
      </c>
      <c r="DA43" s="628"/>
      <c r="DB43" s="628"/>
      <c r="DC43" s="629"/>
      <c r="DD43" s="602" t="s">
        <v>117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979291</v>
      </c>
      <c r="CS44" s="594"/>
      <c r="CT44" s="594"/>
      <c r="CU44" s="594"/>
      <c r="CV44" s="594"/>
      <c r="CW44" s="594"/>
      <c r="CX44" s="594"/>
      <c r="CY44" s="595"/>
      <c r="CZ44" s="627">
        <v>23.3</v>
      </c>
      <c r="DA44" s="676"/>
      <c r="DB44" s="676"/>
      <c r="DC44" s="677"/>
      <c r="DD44" s="602">
        <v>270320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179295</v>
      </c>
      <c r="CS45" s="625"/>
      <c r="CT45" s="625"/>
      <c r="CU45" s="625"/>
      <c r="CV45" s="625"/>
      <c r="CW45" s="625"/>
      <c r="CX45" s="625"/>
      <c r="CY45" s="626"/>
      <c r="CZ45" s="627">
        <v>4.3</v>
      </c>
      <c r="DA45" s="628"/>
      <c r="DB45" s="628"/>
      <c r="DC45" s="629"/>
      <c r="DD45" s="602">
        <v>8081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799996</v>
      </c>
      <c r="CS46" s="594"/>
      <c r="CT46" s="594"/>
      <c r="CU46" s="594"/>
      <c r="CV46" s="594"/>
      <c r="CW46" s="594"/>
      <c r="CX46" s="594"/>
      <c r="CY46" s="595"/>
      <c r="CZ46" s="627">
        <v>19</v>
      </c>
      <c r="DA46" s="676"/>
      <c r="DB46" s="676"/>
      <c r="DC46" s="677"/>
      <c r="DD46" s="602">
        <v>262239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4201114</v>
      </c>
      <c r="CS49" s="661"/>
      <c r="CT49" s="661"/>
      <c r="CU49" s="661"/>
      <c r="CV49" s="661"/>
      <c r="CW49" s="661"/>
      <c r="CX49" s="661"/>
      <c r="CY49" s="688"/>
      <c r="CZ49" s="689">
        <v>100</v>
      </c>
      <c r="DA49" s="690"/>
      <c r="DB49" s="690"/>
      <c r="DC49" s="691"/>
      <c r="DD49" s="692">
        <v>2845230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4312</v>
      </c>
      <c r="R7" s="723"/>
      <c r="S7" s="723"/>
      <c r="T7" s="723"/>
      <c r="U7" s="723"/>
      <c r="V7" s="723">
        <v>4189</v>
      </c>
      <c r="W7" s="723"/>
      <c r="X7" s="723"/>
      <c r="Y7" s="723"/>
      <c r="Z7" s="723"/>
      <c r="AA7" s="723">
        <v>123</v>
      </c>
      <c r="AB7" s="723"/>
      <c r="AC7" s="723"/>
      <c r="AD7" s="723"/>
      <c r="AE7" s="724"/>
      <c r="AF7" s="725">
        <v>109</v>
      </c>
      <c r="AG7" s="726"/>
      <c r="AH7" s="726"/>
      <c r="AI7" s="726"/>
      <c r="AJ7" s="727"/>
      <c r="AK7" s="762">
        <v>20</v>
      </c>
      <c r="AL7" s="763"/>
      <c r="AM7" s="763"/>
      <c r="AN7" s="763"/>
      <c r="AO7" s="763"/>
      <c r="AP7" s="763">
        <v>4820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2</v>
      </c>
      <c r="R8" s="747"/>
      <c r="S8" s="747"/>
      <c r="T8" s="747"/>
      <c r="U8" s="747"/>
      <c r="V8" s="747">
        <v>2</v>
      </c>
      <c r="W8" s="747"/>
      <c r="X8" s="747"/>
      <c r="Y8" s="747"/>
      <c r="Z8" s="747"/>
      <c r="AA8" s="747">
        <v>0</v>
      </c>
      <c r="AB8" s="747"/>
      <c r="AC8" s="747"/>
      <c r="AD8" s="747"/>
      <c r="AE8" s="748"/>
      <c r="AF8" s="749" t="s">
        <v>103</v>
      </c>
      <c r="AG8" s="750"/>
      <c r="AH8" s="750"/>
      <c r="AI8" s="750"/>
      <c r="AJ8" s="751"/>
      <c r="AK8" s="752" t="s">
        <v>546</v>
      </c>
      <c r="AL8" s="753"/>
      <c r="AM8" s="753"/>
      <c r="AN8" s="753"/>
      <c r="AO8" s="753"/>
      <c r="AP8" s="753" t="s">
        <v>548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363</v>
      </c>
      <c r="BA22" s="797"/>
      <c r="BB22" s="797"/>
      <c r="BC22" s="797"/>
      <c r="BD22" s="798"/>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f>SUM(Q7:U22)</f>
        <v>4314</v>
      </c>
      <c r="R23" s="782"/>
      <c r="S23" s="782"/>
      <c r="T23" s="782"/>
      <c r="U23" s="782"/>
      <c r="V23" s="783">
        <f>SUM(V7:Z22)</f>
        <v>4191</v>
      </c>
      <c r="W23" s="784"/>
      <c r="X23" s="784"/>
      <c r="Y23" s="784"/>
      <c r="Z23" s="785"/>
      <c r="AA23" s="783">
        <f t="shared" ref="AA23" si="0">SUM(AA7:AE22)</f>
        <v>123</v>
      </c>
      <c r="AB23" s="784"/>
      <c r="AC23" s="784"/>
      <c r="AD23" s="784"/>
      <c r="AE23" s="786"/>
      <c r="AF23" s="787">
        <v>109</v>
      </c>
      <c r="AG23" s="782"/>
      <c r="AH23" s="782"/>
      <c r="AI23" s="782"/>
      <c r="AJ23" s="788"/>
      <c r="AK23" s="789"/>
      <c r="AL23" s="790"/>
      <c r="AM23" s="790"/>
      <c r="AN23" s="790"/>
      <c r="AO23" s="790"/>
      <c r="AP23" s="782">
        <f>SUM(AP7:AT22)</f>
        <v>4820</v>
      </c>
      <c r="AQ23" s="782"/>
      <c r="AR23" s="782"/>
      <c r="AS23" s="782"/>
      <c r="AT23" s="782"/>
      <c r="AU23" s="791"/>
      <c r="AV23" s="791"/>
      <c r="AW23" s="791"/>
      <c r="AX23" s="791"/>
      <c r="AY23" s="792"/>
      <c r="AZ23" s="800" t="s">
        <v>103</v>
      </c>
      <c r="BA23" s="784"/>
      <c r="BB23" s="784"/>
      <c r="BC23" s="784"/>
      <c r="BD23" s="786"/>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366</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1" t="s">
        <v>371</v>
      </c>
      <c r="AG26" s="802"/>
      <c r="AH26" s="802"/>
      <c r="AI26" s="802"/>
      <c r="AJ26" s="803"/>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1">
        <v>944</v>
      </c>
      <c r="R28" s="812"/>
      <c r="S28" s="812"/>
      <c r="T28" s="812"/>
      <c r="U28" s="812"/>
      <c r="V28" s="812">
        <v>884</v>
      </c>
      <c r="W28" s="812"/>
      <c r="X28" s="812"/>
      <c r="Y28" s="812"/>
      <c r="Z28" s="812"/>
      <c r="AA28" s="812">
        <f>Q28-V28</f>
        <v>60</v>
      </c>
      <c r="AB28" s="812"/>
      <c r="AC28" s="812"/>
      <c r="AD28" s="812"/>
      <c r="AE28" s="813"/>
      <c r="AF28" s="814">
        <v>60</v>
      </c>
      <c r="AG28" s="812"/>
      <c r="AH28" s="812"/>
      <c r="AI28" s="812"/>
      <c r="AJ28" s="815"/>
      <c r="AK28" s="816">
        <v>81</v>
      </c>
      <c r="AL28" s="807"/>
      <c r="AM28" s="807"/>
      <c r="AN28" s="807"/>
      <c r="AO28" s="807"/>
      <c r="AP28" s="807" t="s">
        <v>548</v>
      </c>
      <c r="AQ28" s="807"/>
      <c r="AR28" s="807"/>
      <c r="AS28" s="807"/>
      <c r="AT28" s="807"/>
      <c r="AU28" s="807" t="s">
        <v>548</v>
      </c>
      <c r="AV28" s="807"/>
      <c r="AW28" s="807"/>
      <c r="AX28" s="807"/>
      <c r="AY28" s="807"/>
      <c r="AZ28" s="808" t="s">
        <v>548</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798</v>
      </c>
      <c r="R29" s="747"/>
      <c r="S29" s="747"/>
      <c r="T29" s="747"/>
      <c r="U29" s="747"/>
      <c r="V29" s="747">
        <v>756</v>
      </c>
      <c r="W29" s="747"/>
      <c r="X29" s="747"/>
      <c r="Y29" s="747"/>
      <c r="Z29" s="747"/>
      <c r="AA29" s="748">
        <f t="shared" ref="AA29:AA33" si="1">Q29-V29</f>
        <v>42</v>
      </c>
      <c r="AB29" s="750"/>
      <c r="AC29" s="750"/>
      <c r="AD29" s="750"/>
      <c r="AE29" s="751"/>
      <c r="AF29" s="749">
        <v>42</v>
      </c>
      <c r="AG29" s="750"/>
      <c r="AH29" s="750"/>
      <c r="AI29" s="750"/>
      <c r="AJ29" s="751"/>
      <c r="AK29" s="819">
        <v>131</v>
      </c>
      <c r="AL29" s="820"/>
      <c r="AM29" s="820"/>
      <c r="AN29" s="820"/>
      <c r="AO29" s="820"/>
      <c r="AP29" s="820" t="s">
        <v>548</v>
      </c>
      <c r="AQ29" s="820"/>
      <c r="AR29" s="820"/>
      <c r="AS29" s="820"/>
      <c r="AT29" s="820"/>
      <c r="AU29" s="820" t="s">
        <v>548</v>
      </c>
      <c r="AV29" s="820"/>
      <c r="AW29" s="820"/>
      <c r="AX29" s="820"/>
      <c r="AY29" s="820"/>
      <c r="AZ29" s="821" t="s">
        <v>548</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145</v>
      </c>
      <c r="R30" s="747"/>
      <c r="S30" s="747"/>
      <c r="T30" s="747"/>
      <c r="U30" s="747"/>
      <c r="V30" s="747">
        <v>145</v>
      </c>
      <c r="W30" s="747"/>
      <c r="X30" s="747"/>
      <c r="Y30" s="747"/>
      <c r="Z30" s="747"/>
      <c r="AA30" s="748">
        <f t="shared" si="1"/>
        <v>0</v>
      </c>
      <c r="AB30" s="750"/>
      <c r="AC30" s="750"/>
      <c r="AD30" s="750"/>
      <c r="AE30" s="751"/>
      <c r="AF30" s="749">
        <v>0</v>
      </c>
      <c r="AG30" s="750"/>
      <c r="AH30" s="750"/>
      <c r="AI30" s="750"/>
      <c r="AJ30" s="751"/>
      <c r="AK30" s="819">
        <v>84</v>
      </c>
      <c r="AL30" s="820"/>
      <c r="AM30" s="820"/>
      <c r="AN30" s="820"/>
      <c r="AO30" s="820"/>
      <c r="AP30" s="820" t="s">
        <v>548</v>
      </c>
      <c r="AQ30" s="820"/>
      <c r="AR30" s="820"/>
      <c r="AS30" s="820"/>
      <c r="AT30" s="820"/>
      <c r="AU30" s="820" t="s">
        <v>548</v>
      </c>
      <c r="AV30" s="820"/>
      <c r="AW30" s="820"/>
      <c r="AX30" s="820"/>
      <c r="AY30" s="820"/>
      <c r="AZ30" s="821" t="s">
        <v>548</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76234</v>
      </c>
      <c r="R31" s="747"/>
      <c r="S31" s="747"/>
      <c r="T31" s="747"/>
      <c r="U31" s="747"/>
      <c r="V31" s="747">
        <v>71886</v>
      </c>
      <c r="W31" s="747"/>
      <c r="X31" s="747"/>
      <c r="Y31" s="747"/>
      <c r="Z31" s="747"/>
      <c r="AA31" s="748">
        <f t="shared" si="1"/>
        <v>4348</v>
      </c>
      <c r="AB31" s="750"/>
      <c r="AC31" s="750"/>
      <c r="AD31" s="750"/>
      <c r="AE31" s="751"/>
      <c r="AF31" s="749">
        <v>161</v>
      </c>
      <c r="AG31" s="750"/>
      <c r="AH31" s="750"/>
      <c r="AI31" s="750"/>
      <c r="AJ31" s="751"/>
      <c r="AK31" s="819">
        <v>5</v>
      </c>
      <c r="AL31" s="820"/>
      <c r="AM31" s="820"/>
      <c r="AN31" s="820"/>
      <c r="AO31" s="820"/>
      <c r="AP31" s="820">
        <v>23</v>
      </c>
      <c r="AQ31" s="820"/>
      <c r="AR31" s="820"/>
      <c r="AS31" s="820"/>
      <c r="AT31" s="820"/>
      <c r="AU31" s="820" t="s">
        <v>548</v>
      </c>
      <c r="AV31" s="820"/>
      <c r="AW31" s="820"/>
      <c r="AX31" s="820"/>
      <c r="AY31" s="820"/>
      <c r="AZ31" s="821" t="s">
        <v>548</v>
      </c>
      <c r="BA31" s="821"/>
      <c r="BB31" s="821"/>
      <c r="BC31" s="821"/>
      <c r="BD31" s="821"/>
      <c r="BE31" s="817" t="s">
        <v>380</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743</v>
      </c>
      <c r="R32" s="747"/>
      <c r="S32" s="747"/>
      <c r="T32" s="747"/>
      <c r="U32" s="747"/>
      <c r="V32" s="747">
        <v>829</v>
      </c>
      <c r="W32" s="747"/>
      <c r="X32" s="747"/>
      <c r="Y32" s="747"/>
      <c r="Z32" s="747"/>
      <c r="AA32" s="748">
        <f t="shared" si="1"/>
        <v>-86</v>
      </c>
      <c r="AB32" s="750"/>
      <c r="AC32" s="750"/>
      <c r="AD32" s="750"/>
      <c r="AE32" s="751"/>
      <c r="AF32" s="749">
        <v>102</v>
      </c>
      <c r="AG32" s="750"/>
      <c r="AH32" s="750"/>
      <c r="AI32" s="750"/>
      <c r="AJ32" s="751"/>
      <c r="AK32" s="819">
        <v>185</v>
      </c>
      <c r="AL32" s="820"/>
      <c r="AM32" s="820"/>
      <c r="AN32" s="820"/>
      <c r="AO32" s="820"/>
      <c r="AP32" s="820">
        <v>149</v>
      </c>
      <c r="AQ32" s="820"/>
      <c r="AR32" s="820"/>
      <c r="AS32" s="820"/>
      <c r="AT32" s="820"/>
      <c r="AU32" s="820">
        <v>120</v>
      </c>
      <c r="AV32" s="820"/>
      <c r="AW32" s="820"/>
      <c r="AX32" s="820"/>
      <c r="AY32" s="820"/>
      <c r="AZ32" s="821" t="s">
        <v>548</v>
      </c>
      <c r="BA32" s="821"/>
      <c r="BB32" s="821"/>
      <c r="BC32" s="821"/>
      <c r="BD32" s="821"/>
      <c r="BE32" s="817" t="s">
        <v>380</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49</v>
      </c>
      <c r="R33" s="747"/>
      <c r="S33" s="747"/>
      <c r="T33" s="747"/>
      <c r="U33" s="747"/>
      <c r="V33" s="747">
        <v>49</v>
      </c>
      <c r="W33" s="747"/>
      <c r="X33" s="747"/>
      <c r="Y33" s="747"/>
      <c r="Z33" s="747"/>
      <c r="AA33" s="748">
        <f t="shared" si="1"/>
        <v>0</v>
      </c>
      <c r="AB33" s="750"/>
      <c r="AC33" s="750"/>
      <c r="AD33" s="750"/>
      <c r="AE33" s="751"/>
      <c r="AF33" s="749">
        <v>0</v>
      </c>
      <c r="AG33" s="750"/>
      <c r="AH33" s="750"/>
      <c r="AI33" s="750"/>
      <c r="AJ33" s="751"/>
      <c r="AK33" s="819">
        <v>13</v>
      </c>
      <c r="AL33" s="820"/>
      <c r="AM33" s="820"/>
      <c r="AN33" s="820"/>
      <c r="AO33" s="820"/>
      <c r="AP33" s="820">
        <v>41</v>
      </c>
      <c r="AQ33" s="820"/>
      <c r="AR33" s="820"/>
      <c r="AS33" s="820"/>
      <c r="AT33" s="820"/>
      <c r="AU33" s="820">
        <v>21</v>
      </c>
      <c r="AV33" s="820"/>
      <c r="AW33" s="820"/>
      <c r="AX33" s="820"/>
      <c r="AY33" s="820"/>
      <c r="AZ33" s="821" t="s">
        <v>550</v>
      </c>
      <c r="BA33" s="821"/>
      <c r="BB33" s="821"/>
      <c r="BC33" s="821"/>
      <c r="BD33" s="821"/>
      <c r="BE33" s="817" t="s">
        <v>383</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384</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385</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365</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103</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1" t="s">
        <v>371</v>
      </c>
      <c r="AG66" s="802"/>
      <c r="AH66" s="802"/>
      <c r="AI66" s="802"/>
      <c r="AJ66" s="842"/>
      <c r="AK66" s="705" t="s">
        <v>372</v>
      </c>
      <c r="AL66" s="729"/>
      <c r="AM66" s="729"/>
      <c r="AN66" s="729"/>
      <c r="AO66" s="730"/>
      <c r="AP66" s="705" t="s">
        <v>373</v>
      </c>
      <c r="AQ66" s="706"/>
      <c r="AR66" s="706"/>
      <c r="AS66" s="706"/>
      <c r="AT66" s="707"/>
      <c r="AU66" s="705" t="s">
        <v>388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536</v>
      </c>
      <c r="C68" s="859"/>
      <c r="D68" s="859"/>
      <c r="E68" s="859"/>
      <c r="F68" s="859"/>
      <c r="G68" s="859"/>
      <c r="H68" s="859"/>
      <c r="I68" s="859"/>
      <c r="J68" s="859"/>
      <c r="K68" s="859"/>
      <c r="L68" s="859"/>
      <c r="M68" s="859"/>
      <c r="N68" s="859"/>
      <c r="O68" s="859"/>
      <c r="P68" s="860"/>
      <c r="Q68" s="861">
        <v>9885</v>
      </c>
      <c r="R68" s="855"/>
      <c r="S68" s="855"/>
      <c r="T68" s="855"/>
      <c r="U68" s="855"/>
      <c r="V68" s="855">
        <v>8418</v>
      </c>
      <c r="W68" s="855"/>
      <c r="X68" s="855"/>
      <c r="Y68" s="855"/>
      <c r="Z68" s="855"/>
      <c r="AA68" s="855">
        <v>1467</v>
      </c>
      <c r="AB68" s="855"/>
      <c r="AC68" s="855"/>
      <c r="AD68" s="855"/>
      <c r="AE68" s="855"/>
      <c r="AF68" s="855">
        <v>1467</v>
      </c>
      <c r="AG68" s="855"/>
      <c r="AH68" s="855"/>
      <c r="AI68" s="855"/>
      <c r="AJ68" s="855"/>
      <c r="AK68" s="855" t="s">
        <v>546</v>
      </c>
      <c r="AL68" s="855"/>
      <c r="AM68" s="855"/>
      <c r="AN68" s="855"/>
      <c r="AO68" s="855"/>
      <c r="AP68" s="855" t="s">
        <v>546</v>
      </c>
      <c r="AQ68" s="855"/>
      <c r="AR68" s="855"/>
      <c r="AS68" s="855"/>
      <c r="AT68" s="855"/>
      <c r="AU68" s="855" t="s">
        <v>546</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537</v>
      </c>
      <c r="C69" s="863"/>
      <c r="D69" s="863"/>
      <c r="E69" s="863"/>
      <c r="F69" s="863"/>
      <c r="G69" s="863"/>
      <c r="H69" s="863"/>
      <c r="I69" s="863"/>
      <c r="J69" s="863"/>
      <c r="K69" s="863"/>
      <c r="L69" s="863"/>
      <c r="M69" s="863"/>
      <c r="N69" s="863"/>
      <c r="O69" s="863"/>
      <c r="P69" s="864"/>
      <c r="Q69" s="865">
        <v>146</v>
      </c>
      <c r="R69" s="820"/>
      <c r="S69" s="820"/>
      <c r="T69" s="820"/>
      <c r="U69" s="820"/>
      <c r="V69" s="820">
        <v>129</v>
      </c>
      <c r="W69" s="820"/>
      <c r="X69" s="820"/>
      <c r="Y69" s="820"/>
      <c r="Z69" s="820"/>
      <c r="AA69" s="820">
        <v>17</v>
      </c>
      <c r="AB69" s="820"/>
      <c r="AC69" s="820"/>
      <c r="AD69" s="820"/>
      <c r="AE69" s="820"/>
      <c r="AF69" s="820">
        <v>17</v>
      </c>
      <c r="AG69" s="820"/>
      <c r="AH69" s="820"/>
      <c r="AI69" s="820"/>
      <c r="AJ69" s="820"/>
      <c r="AK69" s="820" t="s">
        <v>547</v>
      </c>
      <c r="AL69" s="820"/>
      <c r="AM69" s="820"/>
      <c r="AN69" s="820"/>
      <c r="AO69" s="820"/>
      <c r="AP69" s="820" t="s">
        <v>548</v>
      </c>
      <c r="AQ69" s="820"/>
      <c r="AR69" s="820"/>
      <c r="AS69" s="820"/>
      <c r="AT69" s="820"/>
      <c r="AU69" s="820" t="s">
        <v>548</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538</v>
      </c>
      <c r="C70" s="863"/>
      <c r="D70" s="863"/>
      <c r="E70" s="863"/>
      <c r="F70" s="863"/>
      <c r="G70" s="863"/>
      <c r="H70" s="863"/>
      <c r="I70" s="863"/>
      <c r="J70" s="863"/>
      <c r="K70" s="863"/>
      <c r="L70" s="863"/>
      <c r="M70" s="863"/>
      <c r="N70" s="863"/>
      <c r="O70" s="863"/>
      <c r="P70" s="864"/>
      <c r="Q70" s="865">
        <v>149</v>
      </c>
      <c r="R70" s="820"/>
      <c r="S70" s="820"/>
      <c r="T70" s="820"/>
      <c r="U70" s="820"/>
      <c r="V70" s="820">
        <v>122</v>
      </c>
      <c r="W70" s="820"/>
      <c r="X70" s="820"/>
      <c r="Y70" s="820"/>
      <c r="Z70" s="820"/>
      <c r="AA70" s="820">
        <v>27</v>
      </c>
      <c r="AB70" s="820"/>
      <c r="AC70" s="820"/>
      <c r="AD70" s="820"/>
      <c r="AE70" s="820"/>
      <c r="AF70" s="820">
        <v>27</v>
      </c>
      <c r="AG70" s="820"/>
      <c r="AH70" s="820"/>
      <c r="AI70" s="820"/>
      <c r="AJ70" s="820"/>
      <c r="AK70" s="820" t="s">
        <v>549</v>
      </c>
      <c r="AL70" s="820"/>
      <c r="AM70" s="820"/>
      <c r="AN70" s="820"/>
      <c r="AO70" s="820"/>
      <c r="AP70" s="820" t="s">
        <v>546</v>
      </c>
      <c r="AQ70" s="820"/>
      <c r="AR70" s="820"/>
      <c r="AS70" s="820"/>
      <c r="AT70" s="820"/>
      <c r="AU70" s="820" t="s">
        <v>548</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539</v>
      </c>
      <c r="C71" s="863"/>
      <c r="D71" s="863"/>
      <c r="E71" s="863"/>
      <c r="F71" s="863"/>
      <c r="G71" s="863"/>
      <c r="H71" s="863"/>
      <c r="I71" s="863"/>
      <c r="J71" s="863"/>
      <c r="K71" s="863"/>
      <c r="L71" s="863"/>
      <c r="M71" s="863"/>
      <c r="N71" s="863"/>
      <c r="O71" s="863"/>
      <c r="P71" s="864"/>
      <c r="Q71" s="865">
        <v>609</v>
      </c>
      <c r="R71" s="820"/>
      <c r="S71" s="820"/>
      <c r="T71" s="820"/>
      <c r="U71" s="820"/>
      <c r="V71" s="820">
        <v>356</v>
      </c>
      <c r="W71" s="820"/>
      <c r="X71" s="820"/>
      <c r="Y71" s="820"/>
      <c r="Z71" s="820"/>
      <c r="AA71" s="820">
        <v>253</v>
      </c>
      <c r="AB71" s="820"/>
      <c r="AC71" s="820"/>
      <c r="AD71" s="820"/>
      <c r="AE71" s="820"/>
      <c r="AF71" s="820">
        <v>35</v>
      </c>
      <c r="AG71" s="820"/>
      <c r="AH71" s="820"/>
      <c r="AI71" s="820"/>
      <c r="AJ71" s="820"/>
      <c r="AK71" s="820">
        <v>230</v>
      </c>
      <c r="AL71" s="820"/>
      <c r="AM71" s="820"/>
      <c r="AN71" s="820"/>
      <c r="AO71" s="820"/>
      <c r="AP71" s="820">
        <v>81</v>
      </c>
      <c r="AQ71" s="820"/>
      <c r="AR71" s="820"/>
      <c r="AS71" s="820"/>
      <c r="AT71" s="820"/>
      <c r="AU71" s="820" t="s">
        <v>548</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540</v>
      </c>
      <c r="C72" s="863"/>
      <c r="D72" s="863"/>
      <c r="E72" s="863"/>
      <c r="F72" s="863"/>
      <c r="G72" s="863"/>
      <c r="H72" s="863"/>
      <c r="I72" s="863"/>
      <c r="J72" s="863"/>
      <c r="K72" s="863"/>
      <c r="L72" s="863"/>
      <c r="M72" s="863"/>
      <c r="N72" s="863"/>
      <c r="O72" s="863"/>
      <c r="P72" s="864"/>
      <c r="Q72" s="865">
        <v>340</v>
      </c>
      <c r="R72" s="820"/>
      <c r="S72" s="820"/>
      <c r="T72" s="820"/>
      <c r="U72" s="820"/>
      <c r="V72" s="820">
        <v>339</v>
      </c>
      <c r="W72" s="820"/>
      <c r="X72" s="820"/>
      <c r="Y72" s="820"/>
      <c r="Z72" s="820"/>
      <c r="AA72" s="820">
        <v>4</v>
      </c>
      <c r="AB72" s="820"/>
      <c r="AC72" s="820"/>
      <c r="AD72" s="820"/>
      <c r="AE72" s="820"/>
      <c r="AF72" s="820">
        <v>4</v>
      </c>
      <c r="AG72" s="820"/>
      <c r="AH72" s="820"/>
      <c r="AI72" s="820"/>
      <c r="AJ72" s="820"/>
      <c r="AK72" s="820" t="s">
        <v>549</v>
      </c>
      <c r="AL72" s="820"/>
      <c r="AM72" s="820"/>
      <c r="AN72" s="820"/>
      <c r="AO72" s="820"/>
      <c r="AP72" s="820">
        <v>239</v>
      </c>
      <c r="AQ72" s="820"/>
      <c r="AR72" s="820"/>
      <c r="AS72" s="820"/>
      <c r="AT72" s="820"/>
      <c r="AU72" s="820">
        <v>27</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541</v>
      </c>
      <c r="C73" s="863"/>
      <c r="D73" s="863"/>
      <c r="E73" s="863"/>
      <c r="F73" s="863"/>
      <c r="G73" s="863"/>
      <c r="H73" s="863"/>
      <c r="I73" s="863"/>
      <c r="J73" s="863"/>
      <c r="K73" s="863"/>
      <c r="L73" s="863"/>
      <c r="M73" s="863"/>
      <c r="N73" s="863"/>
      <c r="O73" s="863"/>
      <c r="P73" s="864"/>
      <c r="Q73" s="865">
        <v>50</v>
      </c>
      <c r="R73" s="820"/>
      <c r="S73" s="820"/>
      <c r="T73" s="820"/>
      <c r="U73" s="820"/>
      <c r="V73" s="820">
        <v>45</v>
      </c>
      <c r="W73" s="820"/>
      <c r="X73" s="820"/>
      <c r="Y73" s="820"/>
      <c r="Z73" s="820"/>
      <c r="AA73" s="820">
        <v>5</v>
      </c>
      <c r="AB73" s="820"/>
      <c r="AC73" s="820"/>
      <c r="AD73" s="820"/>
      <c r="AE73" s="820"/>
      <c r="AF73" s="820">
        <v>5</v>
      </c>
      <c r="AG73" s="820"/>
      <c r="AH73" s="820"/>
      <c r="AI73" s="820"/>
      <c r="AJ73" s="820"/>
      <c r="AK73" s="820" t="s">
        <v>548</v>
      </c>
      <c r="AL73" s="820"/>
      <c r="AM73" s="820"/>
      <c r="AN73" s="820"/>
      <c r="AO73" s="820"/>
      <c r="AP73" s="820" t="s">
        <v>548</v>
      </c>
      <c r="AQ73" s="820"/>
      <c r="AR73" s="820"/>
      <c r="AS73" s="820"/>
      <c r="AT73" s="820"/>
      <c r="AU73" s="820" t="s">
        <v>548</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542</v>
      </c>
      <c r="C74" s="863"/>
      <c r="D74" s="863"/>
      <c r="E74" s="863"/>
      <c r="F74" s="863"/>
      <c r="G74" s="863"/>
      <c r="H74" s="863"/>
      <c r="I74" s="863"/>
      <c r="J74" s="863"/>
      <c r="K74" s="863"/>
      <c r="L74" s="863"/>
      <c r="M74" s="863"/>
      <c r="N74" s="863"/>
      <c r="O74" s="863"/>
      <c r="P74" s="864"/>
      <c r="Q74" s="865">
        <v>97</v>
      </c>
      <c r="R74" s="820"/>
      <c r="S74" s="820"/>
      <c r="T74" s="820"/>
      <c r="U74" s="820"/>
      <c r="V74" s="820">
        <v>95</v>
      </c>
      <c r="W74" s="820"/>
      <c r="X74" s="820"/>
      <c r="Y74" s="820"/>
      <c r="Z74" s="820"/>
      <c r="AA74" s="820">
        <v>3</v>
      </c>
      <c r="AB74" s="820"/>
      <c r="AC74" s="820"/>
      <c r="AD74" s="820"/>
      <c r="AE74" s="820"/>
      <c r="AF74" s="820">
        <v>3</v>
      </c>
      <c r="AG74" s="820"/>
      <c r="AH74" s="820"/>
      <c r="AI74" s="820"/>
      <c r="AJ74" s="820"/>
      <c r="AK74" s="820" t="s">
        <v>548</v>
      </c>
      <c r="AL74" s="820"/>
      <c r="AM74" s="820"/>
      <c r="AN74" s="820"/>
      <c r="AO74" s="820"/>
      <c r="AP74" s="820" t="s">
        <v>548</v>
      </c>
      <c r="AQ74" s="820"/>
      <c r="AR74" s="820"/>
      <c r="AS74" s="820"/>
      <c r="AT74" s="820"/>
      <c r="AU74" s="820" t="s">
        <v>548</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543</v>
      </c>
      <c r="C75" s="863"/>
      <c r="D75" s="863"/>
      <c r="E75" s="863"/>
      <c r="F75" s="863"/>
      <c r="G75" s="863"/>
      <c r="H75" s="863"/>
      <c r="I75" s="863"/>
      <c r="J75" s="863"/>
      <c r="K75" s="863"/>
      <c r="L75" s="863"/>
      <c r="M75" s="863"/>
      <c r="N75" s="863"/>
      <c r="O75" s="863"/>
      <c r="P75" s="864"/>
      <c r="Q75" s="868">
        <v>140783</v>
      </c>
      <c r="R75" s="869"/>
      <c r="S75" s="869"/>
      <c r="T75" s="869"/>
      <c r="U75" s="819"/>
      <c r="V75" s="870">
        <v>138611</v>
      </c>
      <c r="W75" s="869"/>
      <c r="X75" s="869"/>
      <c r="Y75" s="869"/>
      <c r="Z75" s="819"/>
      <c r="AA75" s="870">
        <v>2172</v>
      </c>
      <c r="AB75" s="869"/>
      <c r="AC75" s="869"/>
      <c r="AD75" s="869"/>
      <c r="AE75" s="819"/>
      <c r="AF75" s="870">
        <v>2172</v>
      </c>
      <c r="AG75" s="869"/>
      <c r="AH75" s="869"/>
      <c r="AI75" s="869"/>
      <c r="AJ75" s="819"/>
      <c r="AK75" s="870">
        <v>97</v>
      </c>
      <c r="AL75" s="869"/>
      <c r="AM75" s="869"/>
      <c r="AN75" s="869"/>
      <c r="AO75" s="819"/>
      <c r="AP75" s="870" t="s">
        <v>550</v>
      </c>
      <c r="AQ75" s="869"/>
      <c r="AR75" s="869"/>
      <c r="AS75" s="869"/>
      <c r="AT75" s="819"/>
      <c r="AU75" s="870" t="s">
        <v>548</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544</v>
      </c>
      <c r="C76" s="863"/>
      <c r="D76" s="863"/>
      <c r="E76" s="863"/>
      <c r="F76" s="863"/>
      <c r="G76" s="863"/>
      <c r="H76" s="863"/>
      <c r="I76" s="863"/>
      <c r="J76" s="863"/>
      <c r="K76" s="863"/>
      <c r="L76" s="863"/>
      <c r="M76" s="863"/>
      <c r="N76" s="863"/>
      <c r="O76" s="863"/>
      <c r="P76" s="864"/>
      <c r="Q76" s="868">
        <v>116</v>
      </c>
      <c r="R76" s="869"/>
      <c r="S76" s="869"/>
      <c r="T76" s="869"/>
      <c r="U76" s="819"/>
      <c r="V76" s="870">
        <v>114</v>
      </c>
      <c r="W76" s="869"/>
      <c r="X76" s="869"/>
      <c r="Y76" s="869"/>
      <c r="Z76" s="819"/>
      <c r="AA76" s="870">
        <v>2</v>
      </c>
      <c r="AB76" s="869"/>
      <c r="AC76" s="869"/>
      <c r="AD76" s="869"/>
      <c r="AE76" s="819"/>
      <c r="AF76" s="870">
        <v>2</v>
      </c>
      <c r="AG76" s="869"/>
      <c r="AH76" s="869"/>
      <c r="AI76" s="869"/>
      <c r="AJ76" s="819"/>
      <c r="AK76" s="820" t="s">
        <v>548</v>
      </c>
      <c r="AL76" s="820"/>
      <c r="AM76" s="820"/>
      <c r="AN76" s="820"/>
      <c r="AO76" s="820"/>
      <c r="AP76" s="820" t="s">
        <v>548</v>
      </c>
      <c r="AQ76" s="820"/>
      <c r="AR76" s="820"/>
      <c r="AS76" s="820"/>
      <c r="AT76" s="820"/>
      <c r="AU76" s="820" t="s">
        <v>548</v>
      </c>
      <c r="AV76" s="820"/>
      <c r="AW76" s="820"/>
      <c r="AX76" s="820"/>
      <c r="AY76" s="820"/>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545</v>
      </c>
      <c r="C77" s="863"/>
      <c r="D77" s="863"/>
      <c r="E77" s="863"/>
      <c r="F77" s="863"/>
      <c r="G77" s="863"/>
      <c r="H77" s="863"/>
      <c r="I77" s="863"/>
      <c r="J77" s="863"/>
      <c r="K77" s="863"/>
      <c r="L77" s="863"/>
      <c r="M77" s="863"/>
      <c r="N77" s="863"/>
      <c r="O77" s="863"/>
      <c r="P77" s="864"/>
      <c r="Q77" s="868">
        <v>725</v>
      </c>
      <c r="R77" s="869"/>
      <c r="S77" s="869"/>
      <c r="T77" s="869"/>
      <c r="U77" s="819"/>
      <c r="V77" s="870">
        <v>725</v>
      </c>
      <c r="W77" s="869"/>
      <c r="X77" s="869"/>
      <c r="Y77" s="869"/>
      <c r="Z77" s="819"/>
      <c r="AA77" s="870">
        <v>0</v>
      </c>
      <c r="AB77" s="869"/>
      <c r="AC77" s="869"/>
      <c r="AD77" s="869"/>
      <c r="AE77" s="819"/>
      <c r="AF77" s="870">
        <v>0</v>
      </c>
      <c r="AG77" s="869"/>
      <c r="AH77" s="869"/>
      <c r="AI77" s="869"/>
      <c r="AJ77" s="819"/>
      <c r="AK77" s="820">
        <v>13</v>
      </c>
      <c r="AL77" s="820"/>
      <c r="AM77" s="820"/>
      <c r="AN77" s="820"/>
      <c r="AO77" s="820"/>
      <c r="AP77" s="820" t="s">
        <v>548</v>
      </c>
      <c r="AQ77" s="820"/>
      <c r="AR77" s="820"/>
      <c r="AS77" s="820"/>
      <c r="AT77" s="820"/>
      <c r="AU77" s="820" t="s">
        <v>548</v>
      </c>
      <c r="AV77" s="820"/>
      <c r="AW77" s="820"/>
      <c r="AX77" s="820"/>
      <c r="AY77" s="820"/>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364</v>
      </c>
      <c r="B88" s="778" t="s">
        <v>389</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f>SUM(AF68:AJ87)</f>
        <v>3732</v>
      </c>
      <c r="AG88" s="831"/>
      <c r="AH88" s="831"/>
      <c r="AI88" s="831"/>
      <c r="AJ88" s="831"/>
      <c r="AK88" s="828"/>
      <c r="AL88" s="828"/>
      <c r="AM88" s="828"/>
      <c r="AN88" s="828"/>
      <c r="AO88" s="828"/>
      <c r="AP88" s="831">
        <f>SUM(AP68:AT87)</f>
        <v>320</v>
      </c>
      <c r="AQ88" s="831"/>
      <c r="AR88" s="831"/>
      <c r="AS88" s="831"/>
      <c r="AT88" s="831"/>
      <c r="AU88" s="831">
        <f>SUM(AU68:AY87)</f>
        <v>27</v>
      </c>
      <c r="AV88" s="831"/>
      <c r="AW88" s="831"/>
      <c r="AX88" s="831"/>
      <c r="AY88" s="831"/>
      <c r="AZ88" s="878"/>
      <c r="BA88" s="879"/>
      <c r="BB88" s="879"/>
      <c r="BC88" s="879"/>
      <c r="BD88" s="880"/>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390</v>
      </c>
      <c r="BS102" s="779"/>
      <c r="BT102" s="779"/>
      <c r="BU102" s="779"/>
      <c r="BV102" s="779"/>
      <c r="BW102" s="779"/>
      <c r="BX102" s="779"/>
      <c r="BY102" s="779"/>
      <c r="BZ102" s="779"/>
      <c r="CA102" s="779"/>
      <c r="CB102" s="779"/>
      <c r="CC102" s="779"/>
      <c r="CD102" s="779"/>
      <c r="CE102" s="779"/>
      <c r="CF102" s="779"/>
      <c r="CG102" s="780"/>
      <c r="CH102" s="881"/>
      <c r="CI102" s="882"/>
      <c r="CJ102" s="882"/>
      <c r="CK102" s="882"/>
      <c r="CL102" s="883"/>
      <c r="CM102" s="881"/>
      <c r="CN102" s="882"/>
      <c r="CO102" s="882"/>
      <c r="CP102" s="882"/>
      <c r="CQ102" s="883"/>
      <c r="CR102" s="884"/>
      <c r="CS102" s="839"/>
      <c r="CT102" s="839"/>
      <c r="CU102" s="839"/>
      <c r="CV102" s="885"/>
      <c r="CW102" s="884"/>
      <c r="CX102" s="839"/>
      <c r="CY102" s="839"/>
      <c r="CZ102" s="839"/>
      <c r="DA102" s="885"/>
      <c r="DB102" s="884"/>
      <c r="DC102" s="839"/>
      <c r="DD102" s="839"/>
      <c r="DE102" s="839"/>
      <c r="DF102" s="885"/>
      <c r="DG102" s="884"/>
      <c r="DH102" s="839"/>
      <c r="DI102" s="839"/>
      <c r="DJ102" s="839"/>
      <c r="DK102" s="885"/>
      <c r="DL102" s="884"/>
      <c r="DM102" s="839"/>
      <c r="DN102" s="839"/>
      <c r="DO102" s="839"/>
      <c r="DP102" s="885"/>
      <c r="DQ102" s="884"/>
      <c r="DR102" s="839"/>
      <c r="DS102" s="839"/>
      <c r="DT102" s="839"/>
      <c r="DU102" s="885"/>
      <c r="DV102" s="910"/>
      <c r="DW102" s="879"/>
      <c r="DX102" s="879"/>
      <c r="DY102" s="879"/>
      <c r="DZ102" s="88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395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396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8" t="s">
        <v>397</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398</v>
      </c>
      <c r="AB109" s="887"/>
      <c r="AC109" s="887"/>
      <c r="AD109" s="887"/>
      <c r="AE109" s="888"/>
      <c r="AF109" s="886" t="s">
        <v>284</v>
      </c>
      <c r="AG109" s="887"/>
      <c r="AH109" s="887"/>
      <c r="AI109" s="887"/>
      <c r="AJ109" s="888"/>
      <c r="AK109" s="886" t="s">
        <v>283</v>
      </c>
      <c r="AL109" s="887"/>
      <c r="AM109" s="887"/>
      <c r="AN109" s="887"/>
      <c r="AO109" s="888"/>
      <c r="AP109" s="886" t="s">
        <v>399</v>
      </c>
      <c r="AQ109" s="887"/>
      <c r="AR109" s="887"/>
      <c r="AS109" s="887"/>
      <c r="AT109" s="889"/>
      <c r="AU109" s="908" t="s">
        <v>397</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398</v>
      </c>
      <c r="BR109" s="887"/>
      <c r="BS109" s="887"/>
      <c r="BT109" s="887"/>
      <c r="BU109" s="888"/>
      <c r="BV109" s="886" t="s">
        <v>284</v>
      </c>
      <c r="BW109" s="887"/>
      <c r="BX109" s="887"/>
      <c r="BY109" s="887"/>
      <c r="BZ109" s="888"/>
      <c r="CA109" s="886" t="s">
        <v>283</v>
      </c>
      <c r="CB109" s="887"/>
      <c r="CC109" s="887"/>
      <c r="CD109" s="887"/>
      <c r="CE109" s="888"/>
      <c r="CF109" s="909" t="s">
        <v>399</v>
      </c>
      <c r="CG109" s="909"/>
      <c r="CH109" s="909"/>
      <c r="CI109" s="909"/>
      <c r="CJ109" s="909"/>
      <c r="CK109" s="886" t="s">
        <v>400</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398</v>
      </c>
      <c r="DH109" s="887"/>
      <c r="DI109" s="887"/>
      <c r="DJ109" s="887"/>
      <c r="DK109" s="888"/>
      <c r="DL109" s="886" t="s">
        <v>284</v>
      </c>
      <c r="DM109" s="887"/>
      <c r="DN109" s="887"/>
      <c r="DO109" s="887"/>
      <c r="DP109" s="888"/>
      <c r="DQ109" s="886" t="s">
        <v>283</v>
      </c>
      <c r="DR109" s="887"/>
      <c r="DS109" s="887"/>
      <c r="DT109" s="887"/>
      <c r="DU109" s="888"/>
      <c r="DV109" s="886" t="s">
        <v>399</v>
      </c>
      <c r="DW109" s="887"/>
      <c r="DX109" s="887"/>
      <c r="DY109" s="887"/>
      <c r="DZ109" s="889"/>
    </row>
    <row r="110" spans="1:131" s="197" customFormat="1" ht="26.25" customHeight="1">
      <c r="A110" s="890" t="s">
        <v>401</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490882</v>
      </c>
      <c r="AB110" s="894"/>
      <c r="AC110" s="894"/>
      <c r="AD110" s="894"/>
      <c r="AE110" s="895"/>
      <c r="AF110" s="896">
        <v>477462</v>
      </c>
      <c r="AG110" s="894"/>
      <c r="AH110" s="894"/>
      <c r="AI110" s="894"/>
      <c r="AJ110" s="895"/>
      <c r="AK110" s="896">
        <v>474497</v>
      </c>
      <c r="AL110" s="894"/>
      <c r="AM110" s="894"/>
      <c r="AN110" s="894"/>
      <c r="AO110" s="895"/>
      <c r="AP110" s="897">
        <v>22.1</v>
      </c>
      <c r="AQ110" s="898"/>
      <c r="AR110" s="898"/>
      <c r="AS110" s="898"/>
      <c r="AT110" s="899"/>
      <c r="AU110" s="900" t="s">
        <v>60</v>
      </c>
      <c r="AV110" s="901"/>
      <c r="AW110" s="901"/>
      <c r="AX110" s="901"/>
      <c r="AY110" s="902"/>
      <c r="AZ110" s="942" t="s">
        <v>402</v>
      </c>
      <c r="BA110" s="891"/>
      <c r="BB110" s="891"/>
      <c r="BC110" s="891"/>
      <c r="BD110" s="891"/>
      <c r="BE110" s="891"/>
      <c r="BF110" s="891"/>
      <c r="BG110" s="891"/>
      <c r="BH110" s="891"/>
      <c r="BI110" s="891"/>
      <c r="BJ110" s="891"/>
      <c r="BK110" s="891"/>
      <c r="BL110" s="891"/>
      <c r="BM110" s="891"/>
      <c r="BN110" s="891"/>
      <c r="BO110" s="891"/>
      <c r="BP110" s="892"/>
      <c r="BQ110" s="928">
        <v>4409494</v>
      </c>
      <c r="BR110" s="929"/>
      <c r="BS110" s="929"/>
      <c r="BT110" s="929"/>
      <c r="BU110" s="929"/>
      <c r="BV110" s="929">
        <v>4529384</v>
      </c>
      <c r="BW110" s="929"/>
      <c r="BX110" s="929"/>
      <c r="BY110" s="929"/>
      <c r="BZ110" s="929"/>
      <c r="CA110" s="929">
        <v>4819756</v>
      </c>
      <c r="CB110" s="929"/>
      <c r="CC110" s="929"/>
      <c r="CD110" s="929"/>
      <c r="CE110" s="929"/>
      <c r="CF110" s="943">
        <v>224.4</v>
      </c>
      <c r="CG110" s="944"/>
      <c r="CH110" s="944"/>
      <c r="CI110" s="944"/>
      <c r="CJ110" s="944"/>
      <c r="CK110" s="945" t="s">
        <v>403</v>
      </c>
      <c r="CL110" s="946"/>
      <c r="CM110" s="925" t="s">
        <v>404</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405</v>
      </c>
      <c r="DH110" s="929"/>
      <c r="DI110" s="929"/>
      <c r="DJ110" s="929"/>
      <c r="DK110" s="929"/>
      <c r="DL110" s="929" t="s">
        <v>405</v>
      </c>
      <c r="DM110" s="929"/>
      <c r="DN110" s="929"/>
      <c r="DO110" s="929"/>
      <c r="DP110" s="929"/>
      <c r="DQ110" s="929" t="s">
        <v>405</v>
      </c>
      <c r="DR110" s="929"/>
      <c r="DS110" s="929"/>
      <c r="DT110" s="929"/>
      <c r="DU110" s="929"/>
      <c r="DV110" s="930" t="s">
        <v>405</v>
      </c>
      <c r="DW110" s="930"/>
      <c r="DX110" s="930"/>
      <c r="DY110" s="930"/>
      <c r="DZ110" s="931"/>
    </row>
    <row r="111" spans="1:131" s="197" customFormat="1" ht="26.25" customHeight="1">
      <c r="A111" s="932" t="s">
        <v>406</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103</v>
      </c>
      <c r="AB111" s="936"/>
      <c r="AC111" s="936"/>
      <c r="AD111" s="936"/>
      <c r="AE111" s="937"/>
      <c r="AF111" s="938" t="s">
        <v>103</v>
      </c>
      <c r="AG111" s="936"/>
      <c r="AH111" s="936"/>
      <c r="AI111" s="936"/>
      <c r="AJ111" s="937"/>
      <c r="AK111" s="938" t="s">
        <v>103</v>
      </c>
      <c r="AL111" s="936"/>
      <c r="AM111" s="936"/>
      <c r="AN111" s="936"/>
      <c r="AO111" s="937"/>
      <c r="AP111" s="939" t="s">
        <v>103</v>
      </c>
      <c r="AQ111" s="940"/>
      <c r="AR111" s="940"/>
      <c r="AS111" s="940"/>
      <c r="AT111" s="941"/>
      <c r="AU111" s="903"/>
      <c r="AV111" s="904"/>
      <c r="AW111" s="904"/>
      <c r="AX111" s="904"/>
      <c r="AY111" s="905"/>
      <c r="AZ111" s="951" t="s">
        <v>407</v>
      </c>
      <c r="BA111" s="952"/>
      <c r="BB111" s="952"/>
      <c r="BC111" s="952"/>
      <c r="BD111" s="952"/>
      <c r="BE111" s="952"/>
      <c r="BF111" s="952"/>
      <c r="BG111" s="952"/>
      <c r="BH111" s="952"/>
      <c r="BI111" s="952"/>
      <c r="BJ111" s="952"/>
      <c r="BK111" s="952"/>
      <c r="BL111" s="952"/>
      <c r="BM111" s="952"/>
      <c r="BN111" s="952"/>
      <c r="BO111" s="952"/>
      <c r="BP111" s="953"/>
      <c r="BQ111" s="921" t="s">
        <v>103</v>
      </c>
      <c r="BR111" s="922"/>
      <c r="BS111" s="922"/>
      <c r="BT111" s="922"/>
      <c r="BU111" s="922"/>
      <c r="BV111" s="922" t="s">
        <v>103</v>
      </c>
      <c r="BW111" s="922"/>
      <c r="BX111" s="922"/>
      <c r="BY111" s="922"/>
      <c r="BZ111" s="922"/>
      <c r="CA111" s="922" t="s">
        <v>103</v>
      </c>
      <c r="CB111" s="922"/>
      <c r="CC111" s="922"/>
      <c r="CD111" s="922"/>
      <c r="CE111" s="922"/>
      <c r="CF111" s="916" t="s">
        <v>103</v>
      </c>
      <c r="CG111" s="917"/>
      <c r="CH111" s="917"/>
      <c r="CI111" s="917"/>
      <c r="CJ111" s="917"/>
      <c r="CK111" s="947"/>
      <c r="CL111" s="948"/>
      <c r="CM111" s="918" t="s">
        <v>408</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103</v>
      </c>
      <c r="DH111" s="922"/>
      <c r="DI111" s="922"/>
      <c r="DJ111" s="922"/>
      <c r="DK111" s="922"/>
      <c r="DL111" s="922" t="s">
        <v>103</v>
      </c>
      <c r="DM111" s="922"/>
      <c r="DN111" s="922"/>
      <c r="DO111" s="922"/>
      <c r="DP111" s="922"/>
      <c r="DQ111" s="922" t="s">
        <v>103</v>
      </c>
      <c r="DR111" s="922"/>
      <c r="DS111" s="922"/>
      <c r="DT111" s="922"/>
      <c r="DU111" s="922"/>
      <c r="DV111" s="923" t="s">
        <v>103</v>
      </c>
      <c r="DW111" s="923"/>
      <c r="DX111" s="923"/>
      <c r="DY111" s="923"/>
      <c r="DZ111" s="924"/>
    </row>
    <row r="112" spans="1:131" s="197" customFormat="1" ht="26.25" customHeight="1">
      <c r="A112" s="954" t="s">
        <v>409</v>
      </c>
      <c r="B112" s="955"/>
      <c r="C112" s="952" t="s">
        <v>410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411</v>
      </c>
      <c r="AB112" s="961"/>
      <c r="AC112" s="961"/>
      <c r="AD112" s="961"/>
      <c r="AE112" s="962"/>
      <c r="AF112" s="963" t="s">
        <v>411</v>
      </c>
      <c r="AG112" s="961"/>
      <c r="AH112" s="961"/>
      <c r="AI112" s="961"/>
      <c r="AJ112" s="962"/>
      <c r="AK112" s="963" t="s">
        <v>411</v>
      </c>
      <c r="AL112" s="961"/>
      <c r="AM112" s="961"/>
      <c r="AN112" s="961"/>
      <c r="AO112" s="962"/>
      <c r="AP112" s="964" t="s">
        <v>411</v>
      </c>
      <c r="AQ112" s="965"/>
      <c r="AR112" s="965"/>
      <c r="AS112" s="965"/>
      <c r="AT112" s="966"/>
      <c r="AU112" s="903"/>
      <c r="AV112" s="904"/>
      <c r="AW112" s="904"/>
      <c r="AX112" s="904"/>
      <c r="AY112" s="905"/>
      <c r="AZ112" s="951" t="s">
        <v>412</v>
      </c>
      <c r="BA112" s="952"/>
      <c r="BB112" s="952"/>
      <c r="BC112" s="952"/>
      <c r="BD112" s="952"/>
      <c r="BE112" s="952"/>
      <c r="BF112" s="952"/>
      <c r="BG112" s="952"/>
      <c r="BH112" s="952"/>
      <c r="BI112" s="952"/>
      <c r="BJ112" s="952"/>
      <c r="BK112" s="952"/>
      <c r="BL112" s="952"/>
      <c r="BM112" s="952"/>
      <c r="BN112" s="952"/>
      <c r="BO112" s="952"/>
      <c r="BP112" s="953"/>
      <c r="BQ112" s="921">
        <v>164908</v>
      </c>
      <c r="BR112" s="922"/>
      <c r="BS112" s="922"/>
      <c r="BT112" s="922"/>
      <c r="BU112" s="922"/>
      <c r="BV112" s="922">
        <v>131345</v>
      </c>
      <c r="BW112" s="922"/>
      <c r="BX112" s="922"/>
      <c r="BY112" s="922"/>
      <c r="BZ112" s="922"/>
      <c r="CA112" s="922">
        <v>140848</v>
      </c>
      <c r="CB112" s="922"/>
      <c r="CC112" s="922"/>
      <c r="CD112" s="922"/>
      <c r="CE112" s="922"/>
      <c r="CF112" s="916">
        <v>6.6</v>
      </c>
      <c r="CG112" s="917"/>
      <c r="CH112" s="917"/>
      <c r="CI112" s="917"/>
      <c r="CJ112" s="917"/>
      <c r="CK112" s="947"/>
      <c r="CL112" s="948"/>
      <c r="CM112" s="918" t="s">
        <v>413</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411</v>
      </c>
      <c r="DH112" s="922"/>
      <c r="DI112" s="922"/>
      <c r="DJ112" s="922"/>
      <c r="DK112" s="922"/>
      <c r="DL112" s="922" t="s">
        <v>411</v>
      </c>
      <c r="DM112" s="922"/>
      <c r="DN112" s="922"/>
      <c r="DO112" s="922"/>
      <c r="DP112" s="922"/>
      <c r="DQ112" s="922" t="s">
        <v>411</v>
      </c>
      <c r="DR112" s="922"/>
      <c r="DS112" s="922"/>
      <c r="DT112" s="922"/>
      <c r="DU112" s="922"/>
      <c r="DV112" s="923" t="s">
        <v>411</v>
      </c>
      <c r="DW112" s="923"/>
      <c r="DX112" s="923"/>
      <c r="DY112" s="923"/>
      <c r="DZ112" s="924"/>
    </row>
    <row r="113" spans="1:130" s="197" customFormat="1" ht="26.25" customHeight="1">
      <c r="A113" s="956"/>
      <c r="B113" s="957"/>
      <c r="C113" s="952" t="s">
        <v>414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3159</v>
      </c>
      <c r="AB113" s="936"/>
      <c r="AC113" s="936"/>
      <c r="AD113" s="936"/>
      <c r="AE113" s="937"/>
      <c r="AF113" s="938">
        <v>8026</v>
      </c>
      <c r="AG113" s="936"/>
      <c r="AH113" s="936"/>
      <c r="AI113" s="936"/>
      <c r="AJ113" s="937"/>
      <c r="AK113" s="938">
        <v>10440</v>
      </c>
      <c r="AL113" s="936"/>
      <c r="AM113" s="936"/>
      <c r="AN113" s="936"/>
      <c r="AO113" s="937"/>
      <c r="AP113" s="939">
        <v>0.5</v>
      </c>
      <c r="AQ113" s="940"/>
      <c r="AR113" s="940"/>
      <c r="AS113" s="940"/>
      <c r="AT113" s="941"/>
      <c r="AU113" s="903"/>
      <c r="AV113" s="904"/>
      <c r="AW113" s="904"/>
      <c r="AX113" s="904"/>
      <c r="AY113" s="905"/>
      <c r="AZ113" s="951" t="s">
        <v>415</v>
      </c>
      <c r="BA113" s="952"/>
      <c r="BB113" s="952"/>
      <c r="BC113" s="952"/>
      <c r="BD113" s="952"/>
      <c r="BE113" s="952"/>
      <c r="BF113" s="952"/>
      <c r="BG113" s="952"/>
      <c r="BH113" s="952"/>
      <c r="BI113" s="952"/>
      <c r="BJ113" s="952"/>
      <c r="BK113" s="952"/>
      <c r="BL113" s="952"/>
      <c r="BM113" s="952"/>
      <c r="BN113" s="952"/>
      <c r="BO113" s="952"/>
      <c r="BP113" s="953"/>
      <c r="BQ113" s="921">
        <v>38328</v>
      </c>
      <c r="BR113" s="922"/>
      <c r="BS113" s="922"/>
      <c r="BT113" s="922"/>
      <c r="BU113" s="922"/>
      <c r="BV113" s="922">
        <v>32179</v>
      </c>
      <c r="BW113" s="922"/>
      <c r="BX113" s="922"/>
      <c r="BY113" s="922"/>
      <c r="BZ113" s="922"/>
      <c r="CA113" s="922">
        <v>27272</v>
      </c>
      <c r="CB113" s="922"/>
      <c r="CC113" s="922"/>
      <c r="CD113" s="922"/>
      <c r="CE113" s="922"/>
      <c r="CF113" s="916">
        <v>1.3</v>
      </c>
      <c r="CG113" s="917"/>
      <c r="CH113" s="917"/>
      <c r="CI113" s="917"/>
      <c r="CJ113" s="917"/>
      <c r="CK113" s="947"/>
      <c r="CL113" s="948"/>
      <c r="CM113" s="918" t="s">
        <v>416</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411</v>
      </c>
      <c r="DH113" s="961"/>
      <c r="DI113" s="961"/>
      <c r="DJ113" s="961"/>
      <c r="DK113" s="962"/>
      <c r="DL113" s="963" t="s">
        <v>411</v>
      </c>
      <c r="DM113" s="961"/>
      <c r="DN113" s="961"/>
      <c r="DO113" s="961"/>
      <c r="DP113" s="962"/>
      <c r="DQ113" s="963" t="s">
        <v>411</v>
      </c>
      <c r="DR113" s="961"/>
      <c r="DS113" s="961"/>
      <c r="DT113" s="961"/>
      <c r="DU113" s="962"/>
      <c r="DV113" s="964" t="s">
        <v>411</v>
      </c>
      <c r="DW113" s="965"/>
      <c r="DX113" s="965"/>
      <c r="DY113" s="965"/>
      <c r="DZ113" s="966"/>
    </row>
    <row r="114" spans="1:130" s="197" customFormat="1" ht="26.25" customHeight="1">
      <c r="A114" s="956"/>
      <c r="B114" s="957"/>
      <c r="C114" s="952" t="s">
        <v>417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1287</v>
      </c>
      <c r="AB114" s="961"/>
      <c r="AC114" s="961"/>
      <c r="AD114" s="961"/>
      <c r="AE114" s="962"/>
      <c r="AF114" s="963">
        <v>1542</v>
      </c>
      <c r="AG114" s="961"/>
      <c r="AH114" s="961"/>
      <c r="AI114" s="961"/>
      <c r="AJ114" s="962"/>
      <c r="AK114" s="963">
        <v>887</v>
      </c>
      <c r="AL114" s="961"/>
      <c r="AM114" s="961"/>
      <c r="AN114" s="961"/>
      <c r="AO114" s="962"/>
      <c r="AP114" s="964">
        <v>0</v>
      </c>
      <c r="AQ114" s="965"/>
      <c r="AR114" s="965"/>
      <c r="AS114" s="965"/>
      <c r="AT114" s="966"/>
      <c r="AU114" s="903"/>
      <c r="AV114" s="904"/>
      <c r="AW114" s="904"/>
      <c r="AX114" s="904"/>
      <c r="AY114" s="905"/>
      <c r="AZ114" s="951" t="s">
        <v>418</v>
      </c>
      <c r="BA114" s="952"/>
      <c r="BB114" s="952"/>
      <c r="BC114" s="952"/>
      <c r="BD114" s="952"/>
      <c r="BE114" s="952"/>
      <c r="BF114" s="952"/>
      <c r="BG114" s="952"/>
      <c r="BH114" s="952"/>
      <c r="BI114" s="952"/>
      <c r="BJ114" s="952"/>
      <c r="BK114" s="952"/>
      <c r="BL114" s="952"/>
      <c r="BM114" s="952"/>
      <c r="BN114" s="952"/>
      <c r="BO114" s="952"/>
      <c r="BP114" s="953"/>
      <c r="BQ114" s="921">
        <v>798265</v>
      </c>
      <c r="BR114" s="922"/>
      <c r="BS114" s="922"/>
      <c r="BT114" s="922"/>
      <c r="BU114" s="922"/>
      <c r="BV114" s="922">
        <v>713452</v>
      </c>
      <c r="BW114" s="922"/>
      <c r="BX114" s="922"/>
      <c r="BY114" s="922"/>
      <c r="BZ114" s="922"/>
      <c r="CA114" s="922">
        <v>689754</v>
      </c>
      <c r="CB114" s="922"/>
      <c r="CC114" s="922"/>
      <c r="CD114" s="922"/>
      <c r="CE114" s="922"/>
      <c r="CF114" s="916">
        <v>32.1</v>
      </c>
      <c r="CG114" s="917"/>
      <c r="CH114" s="917"/>
      <c r="CI114" s="917"/>
      <c r="CJ114" s="917"/>
      <c r="CK114" s="947"/>
      <c r="CL114" s="948"/>
      <c r="CM114" s="918" t="s">
        <v>419</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411</v>
      </c>
      <c r="DH114" s="961"/>
      <c r="DI114" s="961"/>
      <c r="DJ114" s="961"/>
      <c r="DK114" s="962"/>
      <c r="DL114" s="963" t="s">
        <v>411</v>
      </c>
      <c r="DM114" s="961"/>
      <c r="DN114" s="961"/>
      <c r="DO114" s="961"/>
      <c r="DP114" s="962"/>
      <c r="DQ114" s="963" t="s">
        <v>411</v>
      </c>
      <c r="DR114" s="961"/>
      <c r="DS114" s="961"/>
      <c r="DT114" s="961"/>
      <c r="DU114" s="962"/>
      <c r="DV114" s="964" t="s">
        <v>411</v>
      </c>
      <c r="DW114" s="965"/>
      <c r="DX114" s="965"/>
      <c r="DY114" s="965"/>
      <c r="DZ114" s="966"/>
    </row>
    <row r="115" spans="1:130" s="197" customFormat="1" ht="26.25" customHeight="1">
      <c r="A115" s="956"/>
      <c r="B115" s="957"/>
      <c r="C115" s="952" t="s">
        <v>420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t="s">
        <v>411</v>
      </c>
      <c r="AB115" s="936"/>
      <c r="AC115" s="936"/>
      <c r="AD115" s="936"/>
      <c r="AE115" s="937"/>
      <c r="AF115" s="938" t="s">
        <v>411</v>
      </c>
      <c r="AG115" s="936"/>
      <c r="AH115" s="936"/>
      <c r="AI115" s="936"/>
      <c r="AJ115" s="937"/>
      <c r="AK115" s="938" t="s">
        <v>411</v>
      </c>
      <c r="AL115" s="936"/>
      <c r="AM115" s="936"/>
      <c r="AN115" s="936"/>
      <c r="AO115" s="937"/>
      <c r="AP115" s="939" t="s">
        <v>411</v>
      </c>
      <c r="AQ115" s="940"/>
      <c r="AR115" s="940"/>
      <c r="AS115" s="940"/>
      <c r="AT115" s="941"/>
      <c r="AU115" s="903"/>
      <c r="AV115" s="904"/>
      <c r="AW115" s="904"/>
      <c r="AX115" s="904"/>
      <c r="AY115" s="905"/>
      <c r="AZ115" s="951" t="s">
        <v>421</v>
      </c>
      <c r="BA115" s="952"/>
      <c r="BB115" s="952"/>
      <c r="BC115" s="952"/>
      <c r="BD115" s="952"/>
      <c r="BE115" s="952"/>
      <c r="BF115" s="952"/>
      <c r="BG115" s="952"/>
      <c r="BH115" s="952"/>
      <c r="BI115" s="952"/>
      <c r="BJ115" s="952"/>
      <c r="BK115" s="952"/>
      <c r="BL115" s="952"/>
      <c r="BM115" s="952"/>
      <c r="BN115" s="952"/>
      <c r="BO115" s="952"/>
      <c r="BP115" s="953"/>
      <c r="BQ115" s="921" t="s">
        <v>411</v>
      </c>
      <c r="BR115" s="922"/>
      <c r="BS115" s="922"/>
      <c r="BT115" s="922"/>
      <c r="BU115" s="922"/>
      <c r="BV115" s="922" t="s">
        <v>411</v>
      </c>
      <c r="BW115" s="922"/>
      <c r="BX115" s="922"/>
      <c r="BY115" s="922"/>
      <c r="BZ115" s="922"/>
      <c r="CA115" s="922" t="s">
        <v>411</v>
      </c>
      <c r="CB115" s="922"/>
      <c r="CC115" s="922"/>
      <c r="CD115" s="922"/>
      <c r="CE115" s="922"/>
      <c r="CF115" s="916" t="s">
        <v>411</v>
      </c>
      <c r="CG115" s="917"/>
      <c r="CH115" s="917"/>
      <c r="CI115" s="917"/>
      <c r="CJ115" s="917"/>
      <c r="CK115" s="947"/>
      <c r="CL115" s="948"/>
      <c r="CM115" s="951" t="s">
        <v>422</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411</v>
      </c>
      <c r="DH115" s="961"/>
      <c r="DI115" s="961"/>
      <c r="DJ115" s="961"/>
      <c r="DK115" s="962"/>
      <c r="DL115" s="963" t="s">
        <v>411</v>
      </c>
      <c r="DM115" s="961"/>
      <c r="DN115" s="961"/>
      <c r="DO115" s="961"/>
      <c r="DP115" s="962"/>
      <c r="DQ115" s="963" t="s">
        <v>411</v>
      </c>
      <c r="DR115" s="961"/>
      <c r="DS115" s="961"/>
      <c r="DT115" s="961"/>
      <c r="DU115" s="962"/>
      <c r="DV115" s="964" t="s">
        <v>411</v>
      </c>
      <c r="DW115" s="965"/>
      <c r="DX115" s="965"/>
      <c r="DY115" s="965"/>
      <c r="DZ115" s="966"/>
    </row>
    <row r="116" spans="1:130" s="197" customFormat="1" ht="26.25" customHeight="1">
      <c r="A116" s="958"/>
      <c r="B116" s="959"/>
      <c r="C116" s="973" t="s">
        <v>423</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411</v>
      </c>
      <c r="AB116" s="961"/>
      <c r="AC116" s="961"/>
      <c r="AD116" s="961"/>
      <c r="AE116" s="962"/>
      <c r="AF116" s="963" t="s">
        <v>411</v>
      </c>
      <c r="AG116" s="961"/>
      <c r="AH116" s="961"/>
      <c r="AI116" s="961"/>
      <c r="AJ116" s="962"/>
      <c r="AK116" s="963" t="s">
        <v>411</v>
      </c>
      <c r="AL116" s="961"/>
      <c r="AM116" s="961"/>
      <c r="AN116" s="961"/>
      <c r="AO116" s="962"/>
      <c r="AP116" s="964" t="s">
        <v>411</v>
      </c>
      <c r="AQ116" s="965"/>
      <c r="AR116" s="965"/>
      <c r="AS116" s="965"/>
      <c r="AT116" s="966"/>
      <c r="AU116" s="903"/>
      <c r="AV116" s="904"/>
      <c r="AW116" s="904"/>
      <c r="AX116" s="904"/>
      <c r="AY116" s="905"/>
      <c r="AZ116" s="951" t="s">
        <v>424</v>
      </c>
      <c r="BA116" s="952"/>
      <c r="BB116" s="952"/>
      <c r="BC116" s="952"/>
      <c r="BD116" s="952"/>
      <c r="BE116" s="952"/>
      <c r="BF116" s="952"/>
      <c r="BG116" s="952"/>
      <c r="BH116" s="952"/>
      <c r="BI116" s="952"/>
      <c r="BJ116" s="952"/>
      <c r="BK116" s="952"/>
      <c r="BL116" s="952"/>
      <c r="BM116" s="952"/>
      <c r="BN116" s="952"/>
      <c r="BO116" s="952"/>
      <c r="BP116" s="953"/>
      <c r="BQ116" s="921" t="s">
        <v>411</v>
      </c>
      <c r="BR116" s="922"/>
      <c r="BS116" s="922"/>
      <c r="BT116" s="922"/>
      <c r="BU116" s="922"/>
      <c r="BV116" s="922" t="s">
        <v>411</v>
      </c>
      <c r="BW116" s="922"/>
      <c r="BX116" s="922"/>
      <c r="BY116" s="922"/>
      <c r="BZ116" s="922"/>
      <c r="CA116" s="922" t="s">
        <v>411</v>
      </c>
      <c r="CB116" s="922"/>
      <c r="CC116" s="922"/>
      <c r="CD116" s="922"/>
      <c r="CE116" s="922"/>
      <c r="CF116" s="916" t="s">
        <v>411</v>
      </c>
      <c r="CG116" s="917"/>
      <c r="CH116" s="917"/>
      <c r="CI116" s="917"/>
      <c r="CJ116" s="917"/>
      <c r="CK116" s="947"/>
      <c r="CL116" s="948"/>
      <c r="CM116" s="918" t="s">
        <v>425</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411</v>
      </c>
      <c r="DH116" s="961"/>
      <c r="DI116" s="961"/>
      <c r="DJ116" s="961"/>
      <c r="DK116" s="962"/>
      <c r="DL116" s="963" t="s">
        <v>411</v>
      </c>
      <c r="DM116" s="961"/>
      <c r="DN116" s="961"/>
      <c r="DO116" s="961"/>
      <c r="DP116" s="962"/>
      <c r="DQ116" s="963" t="s">
        <v>411</v>
      </c>
      <c r="DR116" s="961"/>
      <c r="DS116" s="961"/>
      <c r="DT116" s="961"/>
      <c r="DU116" s="962"/>
      <c r="DV116" s="964" t="s">
        <v>411</v>
      </c>
      <c r="DW116" s="965"/>
      <c r="DX116" s="965"/>
      <c r="DY116" s="965"/>
      <c r="DZ116" s="966"/>
    </row>
    <row r="117" spans="1:130" s="197" customFormat="1" ht="26.25" customHeight="1">
      <c r="A117" s="908" t="s">
        <v>167</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5" t="s">
        <v>426</v>
      </c>
      <c r="Z117" s="888"/>
      <c r="AA117" s="998">
        <v>495328</v>
      </c>
      <c r="AB117" s="968"/>
      <c r="AC117" s="968"/>
      <c r="AD117" s="968"/>
      <c r="AE117" s="969"/>
      <c r="AF117" s="967">
        <v>487030</v>
      </c>
      <c r="AG117" s="968"/>
      <c r="AH117" s="968"/>
      <c r="AI117" s="968"/>
      <c r="AJ117" s="969"/>
      <c r="AK117" s="967">
        <v>485824</v>
      </c>
      <c r="AL117" s="968"/>
      <c r="AM117" s="968"/>
      <c r="AN117" s="968"/>
      <c r="AO117" s="969"/>
      <c r="AP117" s="970"/>
      <c r="AQ117" s="971"/>
      <c r="AR117" s="971"/>
      <c r="AS117" s="971"/>
      <c r="AT117" s="972"/>
      <c r="AU117" s="903"/>
      <c r="AV117" s="904"/>
      <c r="AW117" s="904"/>
      <c r="AX117" s="904"/>
      <c r="AY117" s="905"/>
      <c r="AZ117" s="997" t="s">
        <v>427</v>
      </c>
      <c r="BA117" s="973"/>
      <c r="BB117" s="973"/>
      <c r="BC117" s="973"/>
      <c r="BD117" s="973"/>
      <c r="BE117" s="973"/>
      <c r="BF117" s="973"/>
      <c r="BG117" s="973"/>
      <c r="BH117" s="973"/>
      <c r="BI117" s="973"/>
      <c r="BJ117" s="973"/>
      <c r="BK117" s="973"/>
      <c r="BL117" s="973"/>
      <c r="BM117" s="973"/>
      <c r="BN117" s="973"/>
      <c r="BO117" s="973"/>
      <c r="BP117" s="974"/>
      <c r="BQ117" s="987" t="s">
        <v>103</v>
      </c>
      <c r="BR117" s="988"/>
      <c r="BS117" s="988"/>
      <c r="BT117" s="988"/>
      <c r="BU117" s="988"/>
      <c r="BV117" s="988" t="s">
        <v>103</v>
      </c>
      <c r="BW117" s="988"/>
      <c r="BX117" s="988"/>
      <c r="BY117" s="988"/>
      <c r="BZ117" s="988"/>
      <c r="CA117" s="988" t="s">
        <v>103</v>
      </c>
      <c r="CB117" s="988"/>
      <c r="CC117" s="988"/>
      <c r="CD117" s="988"/>
      <c r="CE117" s="988"/>
      <c r="CF117" s="916" t="s">
        <v>103</v>
      </c>
      <c r="CG117" s="917"/>
      <c r="CH117" s="917"/>
      <c r="CI117" s="917"/>
      <c r="CJ117" s="917"/>
      <c r="CK117" s="947"/>
      <c r="CL117" s="948"/>
      <c r="CM117" s="918" t="s">
        <v>428</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103</v>
      </c>
      <c r="DH117" s="961"/>
      <c r="DI117" s="961"/>
      <c r="DJ117" s="961"/>
      <c r="DK117" s="962"/>
      <c r="DL117" s="963" t="s">
        <v>103</v>
      </c>
      <c r="DM117" s="961"/>
      <c r="DN117" s="961"/>
      <c r="DO117" s="961"/>
      <c r="DP117" s="962"/>
      <c r="DQ117" s="963" t="s">
        <v>103</v>
      </c>
      <c r="DR117" s="961"/>
      <c r="DS117" s="961"/>
      <c r="DT117" s="961"/>
      <c r="DU117" s="962"/>
      <c r="DV117" s="964" t="s">
        <v>103</v>
      </c>
      <c r="DW117" s="965"/>
      <c r="DX117" s="965"/>
      <c r="DY117" s="965"/>
      <c r="DZ117" s="966"/>
    </row>
    <row r="118" spans="1:130" s="197" customFormat="1" ht="26.25" customHeight="1">
      <c r="A118" s="908" t="s">
        <v>400</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398</v>
      </c>
      <c r="AB118" s="887"/>
      <c r="AC118" s="887"/>
      <c r="AD118" s="887"/>
      <c r="AE118" s="888"/>
      <c r="AF118" s="886" t="s">
        <v>284</v>
      </c>
      <c r="AG118" s="887"/>
      <c r="AH118" s="887"/>
      <c r="AI118" s="887"/>
      <c r="AJ118" s="888"/>
      <c r="AK118" s="886" t="s">
        <v>283</v>
      </c>
      <c r="AL118" s="887"/>
      <c r="AM118" s="887"/>
      <c r="AN118" s="887"/>
      <c r="AO118" s="888"/>
      <c r="AP118" s="992" t="s">
        <v>399</v>
      </c>
      <c r="AQ118" s="993"/>
      <c r="AR118" s="993"/>
      <c r="AS118" s="993"/>
      <c r="AT118" s="994"/>
      <c r="AU118" s="906"/>
      <c r="AV118" s="907"/>
      <c r="AW118" s="907"/>
      <c r="AX118" s="907"/>
      <c r="AY118" s="907"/>
      <c r="AZ118" s="228" t="s">
        <v>167</v>
      </c>
      <c r="BA118" s="228"/>
      <c r="BB118" s="228"/>
      <c r="BC118" s="228"/>
      <c r="BD118" s="228"/>
      <c r="BE118" s="228"/>
      <c r="BF118" s="228"/>
      <c r="BG118" s="228"/>
      <c r="BH118" s="228"/>
      <c r="BI118" s="228"/>
      <c r="BJ118" s="228"/>
      <c r="BK118" s="228"/>
      <c r="BL118" s="228"/>
      <c r="BM118" s="228"/>
      <c r="BN118" s="228"/>
      <c r="BO118" s="995" t="s">
        <v>429</v>
      </c>
      <c r="BP118" s="996"/>
      <c r="BQ118" s="987">
        <v>5410995</v>
      </c>
      <c r="BR118" s="988"/>
      <c r="BS118" s="988"/>
      <c r="BT118" s="988"/>
      <c r="BU118" s="988"/>
      <c r="BV118" s="988">
        <v>5406360</v>
      </c>
      <c r="BW118" s="988"/>
      <c r="BX118" s="988"/>
      <c r="BY118" s="988"/>
      <c r="BZ118" s="988"/>
      <c r="CA118" s="988">
        <v>5677630</v>
      </c>
      <c r="CB118" s="988"/>
      <c r="CC118" s="988"/>
      <c r="CD118" s="988"/>
      <c r="CE118" s="988"/>
      <c r="CF118" s="989"/>
      <c r="CG118" s="990"/>
      <c r="CH118" s="990"/>
      <c r="CI118" s="990"/>
      <c r="CJ118" s="991"/>
      <c r="CK118" s="947"/>
      <c r="CL118" s="948"/>
      <c r="CM118" s="918" t="s">
        <v>430</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103</v>
      </c>
      <c r="DH118" s="961"/>
      <c r="DI118" s="961"/>
      <c r="DJ118" s="961"/>
      <c r="DK118" s="962"/>
      <c r="DL118" s="963" t="s">
        <v>103</v>
      </c>
      <c r="DM118" s="961"/>
      <c r="DN118" s="961"/>
      <c r="DO118" s="961"/>
      <c r="DP118" s="962"/>
      <c r="DQ118" s="963" t="s">
        <v>103</v>
      </c>
      <c r="DR118" s="961"/>
      <c r="DS118" s="961"/>
      <c r="DT118" s="961"/>
      <c r="DU118" s="962"/>
      <c r="DV118" s="964" t="s">
        <v>103</v>
      </c>
      <c r="DW118" s="965"/>
      <c r="DX118" s="965"/>
      <c r="DY118" s="965"/>
      <c r="DZ118" s="966"/>
    </row>
    <row r="119" spans="1:130" s="197" customFormat="1" ht="26.25" customHeight="1">
      <c r="A119" s="976" t="s">
        <v>403</v>
      </c>
      <c r="B119" s="946"/>
      <c r="C119" s="925" t="s">
        <v>404</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103</v>
      </c>
      <c r="AB119" s="894"/>
      <c r="AC119" s="894"/>
      <c r="AD119" s="894"/>
      <c r="AE119" s="895"/>
      <c r="AF119" s="896" t="s">
        <v>103</v>
      </c>
      <c r="AG119" s="894"/>
      <c r="AH119" s="894"/>
      <c r="AI119" s="894"/>
      <c r="AJ119" s="895"/>
      <c r="AK119" s="896" t="s">
        <v>103</v>
      </c>
      <c r="AL119" s="894"/>
      <c r="AM119" s="894"/>
      <c r="AN119" s="894"/>
      <c r="AO119" s="895"/>
      <c r="AP119" s="897" t="s">
        <v>103</v>
      </c>
      <c r="AQ119" s="898"/>
      <c r="AR119" s="898"/>
      <c r="AS119" s="898"/>
      <c r="AT119" s="899"/>
      <c r="AU119" s="979" t="s">
        <v>431</v>
      </c>
      <c r="AV119" s="980"/>
      <c r="AW119" s="980"/>
      <c r="AX119" s="980"/>
      <c r="AY119" s="981"/>
      <c r="AZ119" s="942" t="s">
        <v>432</v>
      </c>
      <c r="BA119" s="891"/>
      <c r="BB119" s="891"/>
      <c r="BC119" s="891"/>
      <c r="BD119" s="891"/>
      <c r="BE119" s="891"/>
      <c r="BF119" s="891"/>
      <c r="BG119" s="891"/>
      <c r="BH119" s="891"/>
      <c r="BI119" s="891"/>
      <c r="BJ119" s="891"/>
      <c r="BK119" s="891"/>
      <c r="BL119" s="891"/>
      <c r="BM119" s="891"/>
      <c r="BN119" s="891"/>
      <c r="BO119" s="891"/>
      <c r="BP119" s="892"/>
      <c r="BQ119" s="928">
        <v>3153963</v>
      </c>
      <c r="BR119" s="929"/>
      <c r="BS119" s="929"/>
      <c r="BT119" s="929"/>
      <c r="BU119" s="929"/>
      <c r="BV119" s="929">
        <v>3385299</v>
      </c>
      <c r="BW119" s="929"/>
      <c r="BX119" s="929"/>
      <c r="BY119" s="929"/>
      <c r="BZ119" s="929"/>
      <c r="CA119" s="929">
        <v>3533585</v>
      </c>
      <c r="CB119" s="929"/>
      <c r="CC119" s="929"/>
      <c r="CD119" s="929"/>
      <c r="CE119" s="929"/>
      <c r="CF119" s="943">
        <v>164.5</v>
      </c>
      <c r="CG119" s="944"/>
      <c r="CH119" s="944"/>
      <c r="CI119" s="944"/>
      <c r="CJ119" s="944"/>
      <c r="CK119" s="949"/>
      <c r="CL119" s="950"/>
      <c r="CM119" s="1006" t="s">
        <v>433</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103</v>
      </c>
      <c r="DH119" s="1000"/>
      <c r="DI119" s="1000"/>
      <c r="DJ119" s="1000"/>
      <c r="DK119" s="1001"/>
      <c r="DL119" s="1002" t="s">
        <v>103</v>
      </c>
      <c r="DM119" s="1000"/>
      <c r="DN119" s="1000"/>
      <c r="DO119" s="1000"/>
      <c r="DP119" s="1001"/>
      <c r="DQ119" s="1002" t="s">
        <v>103</v>
      </c>
      <c r="DR119" s="1000"/>
      <c r="DS119" s="1000"/>
      <c r="DT119" s="1000"/>
      <c r="DU119" s="1001"/>
      <c r="DV119" s="1003" t="s">
        <v>103</v>
      </c>
      <c r="DW119" s="1004"/>
      <c r="DX119" s="1004"/>
      <c r="DY119" s="1004"/>
      <c r="DZ119" s="1005"/>
    </row>
    <row r="120" spans="1:130" s="197" customFormat="1" ht="26.25" customHeight="1">
      <c r="A120" s="977"/>
      <c r="B120" s="948"/>
      <c r="C120" s="918" t="s">
        <v>408</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103</v>
      </c>
      <c r="AB120" s="961"/>
      <c r="AC120" s="961"/>
      <c r="AD120" s="961"/>
      <c r="AE120" s="962"/>
      <c r="AF120" s="963" t="s">
        <v>103</v>
      </c>
      <c r="AG120" s="961"/>
      <c r="AH120" s="961"/>
      <c r="AI120" s="961"/>
      <c r="AJ120" s="962"/>
      <c r="AK120" s="963" t="s">
        <v>103</v>
      </c>
      <c r="AL120" s="961"/>
      <c r="AM120" s="961"/>
      <c r="AN120" s="961"/>
      <c r="AO120" s="962"/>
      <c r="AP120" s="964" t="s">
        <v>103</v>
      </c>
      <c r="AQ120" s="965"/>
      <c r="AR120" s="965"/>
      <c r="AS120" s="965"/>
      <c r="AT120" s="966"/>
      <c r="AU120" s="982"/>
      <c r="AV120" s="983"/>
      <c r="AW120" s="983"/>
      <c r="AX120" s="983"/>
      <c r="AY120" s="984"/>
      <c r="AZ120" s="951" t="s">
        <v>434</v>
      </c>
      <c r="BA120" s="952"/>
      <c r="BB120" s="952"/>
      <c r="BC120" s="952"/>
      <c r="BD120" s="952"/>
      <c r="BE120" s="952"/>
      <c r="BF120" s="952"/>
      <c r="BG120" s="952"/>
      <c r="BH120" s="952"/>
      <c r="BI120" s="952"/>
      <c r="BJ120" s="952"/>
      <c r="BK120" s="952"/>
      <c r="BL120" s="952"/>
      <c r="BM120" s="952"/>
      <c r="BN120" s="952"/>
      <c r="BO120" s="952"/>
      <c r="BP120" s="953"/>
      <c r="BQ120" s="921">
        <v>112459</v>
      </c>
      <c r="BR120" s="922"/>
      <c r="BS120" s="922"/>
      <c r="BT120" s="922"/>
      <c r="BU120" s="922"/>
      <c r="BV120" s="922">
        <v>111091</v>
      </c>
      <c r="BW120" s="922"/>
      <c r="BX120" s="922"/>
      <c r="BY120" s="922"/>
      <c r="BZ120" s="922"/>
      <c r="CA120" s="922">
        <v>98834</v>
      </c>
      <c r="CB120" s="922"/>
      <c r="CC120" s="922"/>
      <c r="CD120" s="922"/>
      <c r="CE120" s="922"/>
      <c r="CF120" s="916">
        <v>4.5999999999999996</v>
      </c>
      <c r="CG120" s="917"/>
      <c r="CH120" s="917"/>
      <c r="CI120" s="917"/>
      <c r="CJ120" s="917"/>
      <c r="CK120" s="1015" t="s">
        <v>435</v>
      </c>
      <c r="CL120" s="1016"/>
      <c r="CM120" s="1016"/>
      <c r="CN120" s="1016"/>
      <c r="CO120" s="1017"/>
      <c r="CP120" s="1023" t="s">
        <v>381</v>
      </c>
      <c r="CQ120" s="1024"/>
      <c r="CR120" s="1024"/>
      <c r="CS120" s="1024"/>
      <c r="CT120" s="1024"/>
      <c r="CU120" s="1024"/>
      <c r="CV120" s="1024"/>
      <c r="CW120" s="1024"/>
      <c r="CX120" s="1024"/>
      <c r="CY120" s="1024"/>
      <c r="CZ120" s="1024"/>
      <c r="DA120" s="1024"/>
      <c r="DB120" s="1024"/>
      <c r="DC120" s="1024"/>
      <c r="DD120" s="1024"/>
      <c r="DE120" s="1024"/>
      <c r="DF120" s="1025"/>
      <c r="DG120" s="928">
        <v>141879</v>
      </c>
      <c r="DH120" s="929"/>
      <c r="DI120" s="929"/>
      <c r="DJ120" s="929"/>
      <c r="DK120" s="929"/>
      <c r="DL120" s="929">
        <v>110710</v>
      </c>
      <c r="DM120" s="929"/>
      <c r="DN120" s="929"/>
      <c r="DO120" s="929"/>
      <c r="DP120" s="929"/>
      <c r="DQ120" s="929">
        <v>120017</v>
      </c>
      <c r="DR120" s="929"/>
      <c r="DS120" s="929"/>
      <c r="DT120" s="929"/>
      <c r="DU120" s="929"/>
      <c r="DV120" s="930">
        <v>5.6</v>
      </c>
      <c r="DW120" s="930"/>
      <c r="DX120" s="930"/>
      <c r="DY120" s="930"/>
      <c r="DZ120" s="931"/>
    </row>
    <row r="121" spans="1:130" s="197" customFormat="1" ht="26.25" customHeight="1">
      <c r="A121" s="977"/>
      <c r="B121" s="948"/>
      <c r="C121" s="1012" t="s">
        <v>436</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103</v>
      </c>
      <c r="AB121" s="961"/>
      <c r="AC121" s="961"/>
      <c r="AD121" s="961"/>
      <c r="AE121" s="962"/>
      <c r="AF121" s="963" t="s">
        <v>103</v>
      </c>
      <c r="AG121" s="961"/>
      <c r="AH121" s="961"/>
      <c r="AI121" s="961"/>
      <c r="AJ121" s="962"/>
      <c r="AK121" s="963" t="s">
        <v>103</v>
      </c>
      <c r="AL121" s="961"/>
      <c r="AM121" s="961"/>
      <c r="AN121" s="961"/>
      <c r="AO121" s="962"/>
      <c r="AP121" s="964" t="s">
        <v>103</v>
      </c>
      <c r="AQ121" s="965"/>
      <c r="AR121" s="965"/>
      <c r="AS121" s="965"/>
      <c r="AT121" s="966"/>
      <c r="AU121" s="982"/>
      <c r="AV121" s="983"/>
      <c r="AW121" s="983"/>
      <c r="AX121" s="983"/>
      <c r="AY121" s="984"/>
      <c r="AZ121" s="997" t="s">
        <v>437</v>
      </c>
      <c r="BA121" s="973"/>
      <c r="BB121" s="973"/>
      <c r="BC121" s="973"/>
      <c r="BD121" s="973"/>
      <c r="BE121" s="973"/>
      <c r="BF121" s="973"/>
      <c r="BG121" s="973"/>
      <c r="BH121" s="973"/>
      <c r="BI121" s="973"/>
      <c r="BJ121" s="973"/>
      <c r="BK121" s="973"/>
      <c r="BL121" s="973"/>
      <c r="BM121" s="973"/>
      <c r="BN121" s="973"/>
      <c r="BO121" s="973"/>
      <c r="BP121" s="974"/>
      <c r="BQ121" s="987">
        <v>3225373</v>
      </c>
      <c r="BR121" s="988"/>
      <c r="BS121" s="988"/>
      <c r="BT121" s="988"/>
      <c r="BU121" s="988"/>
      <c r="BV121" s="988">
        <v>3347054</v>
      </c>
      <c r="BW121" s="988"/>
      <c r="BX121" s="988"/>
      <c r="BY121" s="988"/>
      <c r="BZ121" s="988"/>
      <c r="CA121" s="988">
        <v>3272912</v>
      </c>
      <c r="CB121" s="988"/>
      <c r="CC121" s="988"/>
      <c r="CD121" s="988"/>
      <c r="CE121" s="988"/>
      <c r="CF121" s="1026">
        <v>152.4</v>
      </c>
      <c r="CG121" s="1027"/>
      <c r="CH121" s="1027"/>
      <c r="CI121" s="1027"/>
      <c r="CJ121" s="1027"/>
      <c r="CK121" s="1018"/>
      <c r="CL121" s="1019"/>
      <c r="CM121" s="1019"/>
      <c r="CN121" s="1019"/>
      <c r="CO121" s="1020"/>
      <c r="CP121" s="1009" t="s">
        <v>382</v>
      </c>
      <c r="CQ121" s="1010"/>
      <c r="CR121" s="1010"/>
      <c r="CS121" s="1010"/>
      <c r="CT121" s="1010"/>
      <c r="CU121" s="1010"/>
      <c r="CV121" s="1010"/>
      <c r="CW121" s="1010"/>
      <c r="CX121" s="1010"/>
      <c r="CY121" s="1010"/>
      <c r="CZ121" s="1010"/>
      <c r="DA121" s="1010"/>
      <c r="DB121" s="1010"/>
      <c r="DC121" s="1010"/>
      <c r="DD121" s="1010"/>
      <c r="DE121" s="1010"/>
      <c r="DF121" s="1011"/>
      <c r="DG121" s="921">
        <v>23029</v>
      </c>
      <c r="DH121" s="922"/>
      <c r="DI121" s="922"/>
      <c r="DJ121" s="922"/>
      <c r="DK121" s="922"/>
      <c r="DL121" s="922">
        <v>20635</v>
      </c>
      <c r="DM121" s="922"/>
      <c r="DN121" s="922"/>
      <c r="DO121" s="922"/>
      <c r="DP121" s="922"/>
      <c r="DQ121" s="922">
        <v>20831</v>
      </c>
      <c r="DR121" s="922"/>
      <c r="DS121" s="922"/>
      <c r="DT121" s="922"/>
      <c r="DU121" s="922"/>
      <c r="DV121" s="923">
        <v>1</v>
      </c>
      <c r="DW121" s="923"/>
      <c r="DX121" s="923"/>
      <c r="DY121" s="923"/>
      <c r="DZ121" s="924"/>
    </row>
    <row r="122" spans="1:130" s="197" customFormat="1" ht="26.25" customHeight="1">
      <c r="A122" s="977"/>
      <c r="B122" s="948"/>
      <c r="C122" s="918" t="s">
        <v>419</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103</v>
      </c>
      <c r="AB122" s="961"/>
      <c r="AC122" s="961"/>
      <c r="AD122" s="961"/>
      <c r="AE122" s="962"/>
      <c r="AF122" s="963" t="s">
        <v>103</v>
      </c>
      <c r="AG122" s="961"/>
      <c r="AH122" s="961"/>
      <c r="AI122" s="961"/>
      <c r="AJ122" s="962"/>
      <c r="AK122" s="963" t="s">
        <v>103</v>
      </c>
      <c r="AL122" s="961"/>
      <c r="AM122" s="961"/>
      <c r="AN122" s="961"/>
      <c r="AO122" s="962"/>
      <c r="AP122" s="964" t="s">
        <v>103</v>
      </c>
      <c r="AQ122" s="965"/>
      <c r="AR122" s="965"/>
      <c r="AS122" s="965"/>
      <c r="AT122" s="966"/>
      <c r="AU122" s="985"/>
      <c r="AV122" s="986"/>
      <c r="AW122" s="986"/>
      <c r="AX122" s="986"/>
      <c r="AY122" s="986"/>
      <c r="AZ122" s="228" t="s">
        <v>167</v>
      </c>
      <c r="BA122" s="228"/>
      <c r="BB122" s="228"/>
      <c r="BC122" s="228"/>
      <c r="BD122" s="228"/>
      <c r="BE122" s="228"/>
      <c r="BF122" s="228"/>
      <c r="BG122" s="228"/>
      <c r="BH122" s="228"/>
      <c r="BI122" s="228"/>
      <c r="BJ122" s="228"/>
      <c r="BK122" s="228"/>
      <c r="BL122" s="228"/>
      <c r="BM122" s="228"/>
      <c r="BN122" s="228"/>
      <c r="BO122" s="995" t="s">
        <v>438</v>
      </c>
      <c r="BP122" s="996"/>
      <c r="BQ122" s="1036">
        <v>6491795</v>
      </c>
      <c r="BR122" s="1037"/>
      <c r="BS122" s="1037"/>
      <c r="BT122" s="1037"/>
      <c r="BU122" s="1037"/>
      <c r="BV122" s="1037">
        <v>6843444</v>
      </c>
      <c r="BW122" s="1037"/>
      <c r="BX122" s="1037"/>
      <c r="BY122" s="1037"/>
      <c r="BZ122" s="1037"/>
      <c r="CA122" s="1037">
        <v>6905331</v>
      </c>
      <c r="CB122" s="1037"/>
      <c r="CC122" s="1037"/>
      <c r="CD122" s="1037"/>
      <c r="CE122" s="1037"/>
      <c r="CF122" s="989"/>
      <c r="CG122" s="990"/>
      <c r="CH122" s="990"/>
      <c r="CI122" s="990"/>
      <c r="CJ122" s="991"/>
      <c r="CK122" s="1018"/>
      <c r="CL122" s="1019"/>
      <c r="CM122" s="1019"/>
      <c r="CN122" s="1019"/>
      <c r="CO122" s="1020"/>
      <c r="CP122" s="1009" t="s">
        <v>377</v>
      </c>
      <c r="CQ122" s="1010"/>
      <c r="CR122" s="1010"/>
      <c r="CS122" s="1010"/>
      <c r="CT122" s="1010"/>
      <c r="CU122" s="1010"/>
      <c r="CV122" s="1010"/>
      <c r="CW122" s="1010"/>
      <c r="CX122" s="1010"/>
      <c r="CY122" s="1010"/>
      <c r="CZ122" s="1010"/>
      <c r="DA122" s="1010"/>
      <c r="DB122" s="1010"/>
      <c r="DC122" s="1010"/>
      <c r="DD122" s="1010"/>
      <c r="DE122" s="1010"/>
      <c r="DF122" s="1011"/>
      <c r="DG122" s="921" t="s">
        <v>103</v>
      </c>
      <c r="DH122" s="922"/>
      <c r="DI122" s="922"/>
      <c r="DJ122" s="922"/>
      <c r="DK122" s="922"/>
      <c r="DL122" s="922" t="s">
        <v>103</v>
      </c>
      <c r="DM122" s="922"/>
      <c r="DN122" s="922"/>
      <c r="DO122" s="922"/>
      <c r="DP122" s="922"/>
      <c r="DQ122" s="922" t="s">
        <v>103</v>
      </c>
      <c r="DR122" s="922"/>
      <c r="DS122" s="922"/>
      <c r="DT122" s="922"/>
      <c r="DU122" s="922"/>
      <c r="DV122" s="923" t="s">
        <v>103</v>
      </c>
      <c r="DW122" s="923"/>
      <c r="DX122" s="923"/>
      <c r="DY122" s="923"/>
      <c r="DZ122" s="924"/>
    </row>
    <row r="123" spans="1:130" s="197" customFormat="1" ht="26.25" customHeight="1" thickBot="1">
      <c r="A123" s="977"/>
      <c r="B123" s="948"/>
      <c r="C123" s="918" t="s">
        <v>425</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103</v>
      </c>
      <c r="AB123" s="961"/>
      <c r="AC123" s="961"/>
      <c r="AD123" s="961"/>
      <c r="AE123" s="962"/>
      <c r="AF123" s="963" t="s">
        <v>103</v>
      </c>
      <c r="AG123" s="961"/>
      <c r="AH123" s="961"/>
      <c r="AI123" s="961"/>
      <c r="AJ123" s="962"/>
      <c r="AK123" s="963" t="s">
        <v>103</v>
      </c>
      <c r="AL123" s="961"/>
      <c r="AM123" s="961"/>
      <c r="AN123" s="961"/>
      <c r="AO123" s="962"/>
      <c r="AP123" s="964" t="s">
        <v>103</v>
      </c>
      <c r="AQ123" s="965"/>
      <c r="AR123" s="965"/>
      <c r="AS123" s="965"/>
      <c r="AT123" s="966"/>
      <c r="AU123" s="1033" t="s">
        <v>439</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t="s">
        <v>103</v>
      </c>
      <c r="BR123" s="1029"/>
      <c r="BS123" s="1029"/>
      <c r="BT123" s="1029"/>
      <c r="BU123" s="1029"/>
      <c r="BV123" s="1029" t="s">
        <v>103</v>
      </c>
      <c r="BW123" s="1029"/>
      <c r="BX123" s="1029"/>
      <c r="BY123" s="1029"/>
      <c r="BZ123" s="1029"/>
      <c r="CA123" s="1029" t="s">
        <v>103</v>
      </c>
      <c r="CB123" s="1029"/>
      <c r="CC123" s="1029"/>
      <c r="CD123" s="1029"/>
      <c r="CE123" s="1029"/>
      <c r="CF123" s="1030"/>
      <c r="CG123" s="1031"/>
      <c r="CH123" s="1031"/>
      <c r="CI123" s="1031"/>
      <c r="CJ123" s="1032"/>
      <c r="CK123" s="1018"/>
      <c r="CL123" s="1019"/>
      <c r="CM123" s="1019"/>
      <c r="CN123" s="1019"/>
      <c r="CO123" s="1020"/>
      <c r="CP123" s="1009" t="s">
        <v>440</v>
      </c>
      <c r="CQ123" s="1010"/>
      <c r="CR123" s="1010"/>
      <c r="CS123" s="1010"/>
      <c r="CT123" s="1010"/>
      <c r="CU123" s="1010"/>
      <c r="CV123" s="1010"/>
      <c r="CW123" s="1010"/>
      <c r="CX123" s="1010"/>
      <c r="CY123" s="1010"/>
      <c r="CZ123" s="1010"/>
      <c r="DA123" s="1010"/>
      <c r="DB123" s="1010"/>
      <c r="DC123" s="1010"/>
      <c r="DD123" s="1010"/>
      <c r="DE123" s="1010"/>
      <c r="DF123" s="1011"/>
      <c r="DG123" s="960" t="s">
        <v>441</v>
      </c>
      <c r="DH123" s="961"/>
      <c r="DI123" s="961"/>
      <c r="DJ123" s="961"/>
      <c r="DK123" s="962"/>
      <c r="DL123" s="963" t="s">
        <v>441</v>
      </c>
      <c r="DM123" s="961"/>
      <c r="DN123" s="961"/>
      <c r="DO123" s="961"/>
      <c r="DP123" s="962"/>
      <c r="DQ123" s="963" t="s">
        <v>441</v>
      </c>
      <c r="DR123" s="961"/>
      <c r="DS123" s="961"/>
      <c r="DT123" s="961"/>
      <c r="DU123" s="962"/>
      <c r="DV123" s="964" t="s">
        <v>441</v>
      </c>
      <c r="DW123" s="965"/>
      <c r="DX123" s="965"/>
      <c r="DY123" s="965"/>
      <c r="DZ123" s="966"/>
    </row>
    <row r="124" spans="1:130" s="197" customFormat="1" ht="26.25" customHeight="1">
      <c r="A124" s="977"/>
      <c r="B124" s="948"/>
      <c r="C124" s="918" t="s">
        <v>428</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441</v>
      </c>
      <c r="AB124" s="961"/>
      <c r="AC124" s="961"/>
      <c r="AD124" s="961"/>
      <c r="AE124" s="962"/>
      <c r="AF124" s="963" t="s">
        <v>441</v>
      </c>
      <c r="AG124" s="961"/>
      <c r="AH124" s="961"/>
      <c r="AI124" s="961"/>
      <c r="AJ124" s="962"/>
      <c r="AK124" s="963" t="s">
        <v>441</v>
      </c>
      <c r="AL124" s="961"/>
      <c r="AM124" s="961"/>
      <c r="AN124" s="961"/>
      <c r="AO124" s="962"/>
      <c r="AP124" s="964" t="s">
        <v>441</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442</v>
      </c>
      <c r="CQ124" s="1010"/>
      <c r="CR124" s="1010"/>
      <c r="CS124" s="1010"/>
      <c r="CT124" s="1010"/>
      <c r="CU124" s="1010"/>
      <c r="CV124" s="1010"/>
      <c r="CW124" s="1010"/>
      <c r="CX124" s="1010"/>
      <c r="CY124" s="1010"/>
      <c r="CZ124" s="1010"/>
      <c r="DA124" s="1010"/>
      <c r="DB124" s="1010"/>
      <c r="DC124" s="1010"/>
      <c r="DD124" s="1010"/>
      <c r="DE124" s="1010"/>
      <c r="DF124" s="1011"/>
      <c r="DG124" s="999" t="s">
        <v>441</v>
      </c>
      <c r="DH124" s="1000"/>
      <c r="DI124" s="1000"/>
      <c r="DJ124" s="1000"/>
      <c r="DK124" s="1001"/>
      <c r="DL124" s="1002" t="s">
        <v>441</v>
      </c>
      <c r="DM124" s="1000"/>
      <c r="DN124" s="1000"/>
      <c r="DO124" s="1000"/>
      <c r="DP124" s="1001"/>
      <c r="DQ124" s="1002" t="s">
        <v>441</v>
      </c>
      <c r="DR124" s="1000"/>
      <c r="DS124" s="1000"/>
      <c r="DT124" s="1000"/>
      <c r="DU124" s="1001"/>
      <c r="DV124" s="1003" t="s">
        <v>441</v>
      </c>
      <c r="DW124" s="1004"/>
      <c r="DX124" s="1004"/>
      <c r="DY124" s="1004"/>
      <c r="DZ124" s="1005"/>
    </row>
    <row r="125" spans="1:130" s="197" customFormat="1" ht="26.25" customHeight="1" thickBot="1">
      <c r="A125" s="977"/>
      <c r="B125" s="948"/>
      <c r="C125" s="918" t="s">
        <v>430</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441</v>
      </c>
      <c r="AB125" s="961"/>
      <c r="AC125" s="961"/>
      <c r="AD125" s="961"/>
      <c r="AE125" s="962"/>
      <c r="AF125" s="963" t="s">
        <v>441</v>
      </c>
      <c r="AG125" s="961"/>
      <c r="AH125" s="961"/>
      <c r="AI125" s="961"/>
      <c r="AJ125" s="962"/>
      <c r="AK125" s="963" t="s">
        <v>441</v>
      </c>
      <c r="AL125" s="961"/>
      <c r="AM125" s="961"/>
      <c r="AN125" s="961"/>
      <c r="AO125" s="962"/>
      <c r="AP125" s="964" t="s">
        <v>441</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443</v>
      </c>
      <c r="CL125" s="1016"/>
      <c r="CM125" s="1016"/>
      <c r="CN125" s="1016"/>
      <c r="CO125" s="1017"/>
      <c r="CP125" s="942" t="s">
        <v>444</v>
      </c>
      <c r="CQ125" s="891"/>
      <c r="CR125" s="891"/>
      <c r="CS125" s="891"/>
      <c r="CT125" s="891"/>
      <c r="CU125" s="891"/>
      <c r="CV125" s="891"/>
      <c r="CW125" s="891"/>
      <c r="CX125" s="891"/>
      <c r="CY125" s="891"/>
      <c r="CZ125" s="891"/>
      <c r="DA125" s="891"/>
      <c r="DB125" s="891"/>
      <c r="DC125" s="891"/>
      <c r="DD125" s="891"/>
      <c r="DE125" s="891"/>
      <c r="DF125" s="892"/>
      <c r="DG125" s="928" t="s">
        <v>441</v>
      </c>
      <c r="DH125" s="929"/>
      <c r="DI125" s="929"/>
      <c r="DJ125" s="929"/>
      <c r="DK125" s="929"/>
      <c r="DL125" s="929" t="s">
        <v>441</v>
      </c>
      <c r="DM125" s="929"/>
      <c r="DN125" s="929"/>
      <c r="DO125" s="929"/>
      <c r="DP125" s="929"/>
      <c r="DQ125" s="929" t="s">
        <v>441</v>
      </c>
      <c r="DR125" s="929"/>
      <c r="DS125" s="929"/>
      <c r="DT125" s="929"/>
      <c r="DU125" s="929"/>
      <c r="DV125" s="930" t="s">
        <v>441</v>
      </c>
      <c r="DW125" s="930"/>
      <c r="DX125" s="930"/>
      <c r="DY125" s="930"/>
      <c r="DZ125" s="931"/>
    </row>
    <row r="126" spans="1:130" s="197" customFormat="1" ht="26.25" customHeight="1">
      <c r="A126" s="977"/>
      <c r="B126" s="948"/>
      <c r="C126" s="918" t="s">
        <v>433</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441</v>
      </c>
      <c r="AB126" s="961"/>
      <c r="AC126" s="961"/>
      <c r="AD126" s="961"/>
      <c r="AE126" s="962"/>
      <c r="AF126" s="963" t="s">
        <v>441</v>
      </c>
      <c r="AG126" s="961"/>
      <c r="AH126" s="961"/>
      <c r="AI126" s="961"/>
      <c r="AJ126" s="962"/>
      <c r="AK126" s="963" t="s">
        <v>441</v>
      </c>
      <c r="AL126" s="961"/>
      <c r="AM126" s="961"/>
      <c r="AN126" s="961"/>
      <c r="AO126" s="962"/>
      <c r="AP126" s="964" t="s">
        <v>441</v>
      </c>
      <c r="AQ126" s="965"/>
      <c r="AR126" s="965"/>
      <c r="AS126" s="965"/>
      <c r="AT126" s="966"/>
      <c r="AU126" s="233"/>
      <c r="AV126" s="233"/>
      <c r="AW126" s="233"/>
      <c r="AX126" s="1038" t="s">
        <v>445</v>
      </c>
      <c r="AY126" s="1039"/>
      <c r="AZ126" s="1039"/>
      <c r="BA126" s="1039"/>
      <c r="BB126" s="1039"/>
      <c r="BC126" s="1039"/>
      <c r="BD126" s="1039"/>
      <c r="BE126" s="1040"/>
      <c r="BF126" s="1054" t="s">
        <v>446</v>
      </c>
      <c r="BG126" s="1039"/>
      <c r="BH126" s="1039"/>
      <c r="BI126" s="1039"/>
      <c r="BJ126" s="1039"/>
      <c r="BK126" s="1039"/>
      <c r="BL126" s="1040"/>
      <c r="BM126" s="1054" t="s">
        <v>447</v>
      </c>
      <c r="BN126" s="1039"/>
      <c r="BO126" s="1039"/>
      <c r="BP126" s="1039"/>
      <c r="BQ126" s="1039"/>
      <c r="BR126" s="1039"/>
      <c r="BS126" s="1040"/>
      <c r="BT126" s="1054" t="s">
        <v>448</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449</v>
      </c>
      <c r="CQ126" s="952"/>
      <c r="CR126" s="952"/>
      <c r="CS126" s="952"/>
      <c r="CT126" s="952"/>
      <c r="CU126" s="952"/>
      <c r="CV126" s="952"/>
      <c r="CW126" s="952"/>
      <c r="CX126" s="952"/>
      <c r="CY126" s="952"/>
      <c r="CZ126" s="952"/>
      <c r="DA126" s="952"/>
      <c r="DB126" s="952"/>
      <c r="DC126" s="952"/>
      <c r="DD126" s="952"/>
      <c r="DE126" s="952"/>
      <c r="DF126" s="953"/>
      <c r="DG126" s="921" t="s">
        <v>441</v>
      </c>
      <c r="DH126" s="922"/>
      <c r="DI126" s="922"/>
      <c r="DJ126" s="922"/>
      <c r="DK126" s="922"/>
      <c r="DL126" s="922" t="s">
        <v>441</v>
      </c>
      <c r="DM126" s="922"/>
      <c r="DN126" s="922"/>
      <c r="DO126" s="922"/>
      <c r="DP126" s="922"/>
      <c r="DQ126" s="922" t="s">
        <v>441</v>
      </c>
      <c r="DR126" s="922"/>
      <c r="DS126" s="922"/>
      <c r="DT126" s="922"/>
      <c r="DU126" s="922"/>
      <c r="DV126" s="923" t="s">
        <v>441</v>
      </c>
      <c r="DW126" s="923"/>
      <c r="DX126" s="923"/>
      <c r="DY126" s="923"/>
      <c r="DZ126" s="924"/>
    </row>
    <row r="127" spans="1:130" s="197" customFormat="1" ht="26.25" customHeight="1" thickBot="1">
      <c r="A127" s="978"/>
      <c r="B127" s="950"/>
      <c r="C127" s="1006" t="s">
        <v>450</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441</v>
      </c>
      <c r="AB127" s="961"/>
      <c r="AC127" s="961"/>
      <c r="AD127" s="961"/>
      <c r="AE127" s="962"/>
      <c r="AF127" s="963" t="s">
        <v>441</v>
      </c>
      <c r="AG127" s="961"/>
      <c r="AH127" s="961"/>
      <c r="AI127" s="961"/>
      <c r="AJ127" s="962"/>
      <c r="AK127" s="963" t="s">
        <v>441</v>
      </c>
      <c r="AL127" s="961"/>
      <c r="AM127" s="961"/>
      <c r="AN127" s="961"/>
      <c r="AO127" s="962"/>
      <c r="AP127" s="964" t="s">
        <v>441</v>
      </c>
      <c r="AQ127" s="965"/>
      <c r="AR127" s="965"/>
      <c r="AS127" s="965"/>
      <c r="AT127" s="966"/>
      <c r="AU127" s="233"/>
      <c r="AV127" s="233"/>
      <c r="AW127" s="233"/>
      <c r="AX127" s="890" t="s">
        <v>451</v>
      </c>
      <c r="AY127" s="891"/>
      <c r="AZ127" s="891"/>
      <c r="BA127" s="891"/>
      <c r="BB127" s="891"/>
      <c r="BC127" s="891"/>
      <c r="BD127" s="891"/>
      <c r="BE127" s="892"/>
      <c r="BF127" s="1043" t="s">
        <v>441</v>
      </c>
      <c r="BG127" s="1044"/>
      <c r="BH127" s="1044"/>
      <c r="BI127" s="1044"/>
      <c r="BJ127" s="1044"/>
      <c r="BK127" s="1044"/>
      <c r="BL127" s="1053"/>
      <c r="BM127" s="1043">
        <v>15</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452</v>
      </c>
      <c r="CQ127" s="1047"/>
      <c r="CR127" s="1047"/>
      <c r="CS127" s="1047"/>
      <c r="CT127" s="1047"/>
      <c r="CU127" s="1047"/>
      <c r="CV127" s="1047"/>
      <c r="CW127" s="1047"/>
      <c r="CX127" s="1047"/>
      <c r="CY127" s="1047"/>
      <c r="CZ127" s="1047"/>
      <c r="DA127" s="1047"/>
      <c r="DB127" s="1047"/>
      <c r="DC127" s="1047"/>
      <c r="DD127" s="1047"/>
      <c r="DE127" s="1047"/>
      <c r="DF127" s="1048"/>
      <c r="DG127" s="1049" t="s">
        <v>453</v>
      </c>
      <c r="DH127" s="1050"/>
      <c r="DI127" s="1050"/>
      <c r="DJ127" s="1050"/>
      <c r="DK127" s="1050"/>
      <c r="DL127" s="1050" t="s">
        <v>441</v>
      </c>
      <c r="DM127" s="1050"/>
      <c r="DN127" s="1050"/>
      <c r="DO127" s="1050"/>
      <c r="DP127" s="1050"/>
      <c r="DQ127" s="1050" t="s">
        <v>441</v>
      </c>
      <c r="DR127" s="1050"/>
      <c r="DS127" s="1050"/>
      <c r="DT127" s="1050"/>
      <c r="DU127" s="1050"/>
      <c r="DV127" s="1051" t="s">
        <v>441</v>
      </c>
      <c r="DW127" s="1051"/>
      <c r="DX127" s="1051"/>
      <c r="DY127" s="1051"/>
      <c r="DZ127" s="1052"/>
    </row>
    <row r="128" spans="1:130" s="197" customFormat="1" ht="26.25" customHeigh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91">
        <v>15882</v>
      </c>
      <c r="AB128" s="1092"/>
      <c r="AC128" s="1092"/>
      <c r="AD128" s="1092"/>
      <c r="AE128" s="1093"/>
      <c r="AF128" s="1094">
        <v>14755</v>
      </c>
      <c r="AG128" s="1092"/>
      <c r="AH128" s="1092"/>
      <c r="AI128" s="1092"/>
      <c r="AJ128" s="1093"/>
      <c r="AK128" s="1094">
        <v>16710</v>
      </c>
      <c r="AL128" s="1092"/>
      <c r="AM128" s="1092"/>
      <c r="AN128" s="1092"/>
      <c r="AO128" s="1093"/>
      <c r="AP128" s="1095"/>
      <c r="AQ128" s="1096"/>
      <c r="AR128" s="1096"/>
      <c r="AS128" s="1096"/>
      <c r="AT128" s="1097"/>
      <c r="AU128" s="235"/>
      <c r="AV128" s="235"/>
      <c r="AW128" s="235"/>
      <c r="AX128" s="1056" t="s">
        <v>456</v>
      </c>
      <c r="AY128" s="952"/>
      <c r="AZ128" s="952"/>
      <c r="BA128" s="952"/>
      <c r="BB128" s="952"/>
      <c r="BC128" s="952"/>
      <c r="BD128" s="952"/>
      <c r="BE128" s="953"/>
      <c r="BF128" s="1068" t="s">
        <v>457</v>
      </c>
      <c r="BG128" s="1069"/>
      <c r="BH128" s="1069"/>
      <c r="BI128" s="1069"/>
      <c r="BJ128" s="1069"/>
      <c r="BK128" s="1069"/>
      <c r="BL128" s="1070"/>
      <c r="BM128" s="1068">
        <v>20</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89</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458</v>
      </c>
      <c r="X129" s="1063"/>
      <c r="Y129" s="1063"/>
      <c r="Z129" s="1064"/>
      <c r="AA129" s="960">
        <v>2399574</v>
      </c>
      <c r="AB129" s="961"/>
      <c r="AC129" s="961"/>
      <c r="AD129" s="961"/>
      <c r="AE129" s="962"/>
      <c r="AF129" s="963">
        <v>2361059</v>
      </c>
      <c r="AG129" s="961"/>
      <c r="AH129" s="961"/>
      <c r="AI129" s="961"/>
      <c r="AJ129" s="962"/>
      <c r="AK129" s="963">
        <v>2481111</v>
      </c>
      <c r="AL129" s="961"/>
      <c r="AM129" s="961"/>
      <c r="AN129" s="961"/>
      <c r="AO129" s="962"/>
      <c r="AP129" s="1065"/>
      <c r="AQ129" s="1066"/>
      <c r="AR129" s="1066"/>
      <c r="AS129" s="1066"/>
      <c r="AT129" s="1067"/>
      <c r="AU129" s="235"/>
      <c r="AV129" s="235"/>
      <c r="AW129" s="235"/>
      <c r="AX129" s="1056" t="s">
        <v>459</v>
      </c>
      <c r="AY129" s="952"/>
      <c r="AZ129" s="952"/>
      <c r="BA129" s="952"/>
      <c r="BB129" s="952"/>
      <c r="BC129" s="952"/>
      <c r="BD129" s="952"/>
      <c r="BE129" s="953"/>
      <c r="BF129" s="1057">
        <v>7</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460</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461</v>
      </c>
      <c r="X130" s="1063"/>
      <c r="Y130" s="1063"/>
      <c r="Z130" s="1064"/>
      <c r="AA130" s="960">
        <v>325847</v>
      </c>
      <c r="AB130" s="961"/>
      <c r="AC130" s="961"/>
      <c r="AD130" s="961"/>
      <c r="AE130" s="962"/>
      <c r="AF130" s="963">
        <v>321285</v>
      </c>
      <c r="AG130" s="961"/>
      <c r="AH130" s="961"/>
      <c r="AI130" s="961"/>
      <c r="AJ130" s="962"/>
      <c r="AK130" s="963">
        <v>333548</v>
      </c>
      <c r="AL130" s="961"/>
      <c r="AM130" s="961"/>
      <c r="AN130" s="961"/>
      <c r="AO130" s="962"/>
      <c r="AP130" s="1065"/>
      <c r="AQ130" s="1066"/>
      <c r="AR130" s="1066"/>
      <c r="AS130" s="1066"/>
      <c r="AT130" s="1067"/>
      <c r="AU130" s="235"/>
      <c r="AV130" s="235"/>
      <c r="AW130" s="235"/>
      <c r="AX130" s="1115" t="s">
        <v>462</v>
      </c>
      <c r="AY130" s="1047"/>
      <c r="AZ130" s="1047"/>
      <c r="BA130" s="1047"/>
      <c r="BB130" s="1047"/>
      <c r="BC130" s="1047"/>
      <c r="BD130" s="1047"/>
      <c r="BE130" s="1048"/>
      <c r="BF130" s="1077" t="s">
        <v>463</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464</v>
      </c>
      <c r="X131" s="1086"/>
      <c r="Y131" s="1086"/>
      <c r="Z131" s="1087"/>
      <c r="AA131" s="999">
        <v>2073727</v>
      </c>
      <c r="AB131" s="1000"/>
      <c r="AC131" s="1000"/>
      <c r="AD131" s="1000"/>
      <c r="AE131" s="1001"/>
      <c r="AF131" s="1002">
        <v>2039774</v>
      </c>
      <c r="AG131" s="1000"/>
      <c r="AH131" s="1000"/>
      <c r="AI131" s="1000"/>
      <c r="AJ131" s="1001"/>
      <c r="AK131" s="1002">
        <v>2147563</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465</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466</v>
      </c>
      <c r="W132" s="1103"/>
      <c r="X132" s="1103"/>
      <c r="Y132" s="1103"/>
      <c r="Z132" s="1104"/>
      <c r="AA132" s="1105">
        <v>7.4069055380000002</v>
      </c>
      <c r="AB132" s="1106"/>
      <c r="AC132" s="1106"/>
      <c r="AD132" s="1106"/>
      <c r="AE132" s="1107"/>
      <c r="AF132" s="1108">
        <v>7.402290646</v>
      </c>
      <c r="AG132" s="1106"/>
      <c r="AH132" s="1106"/>
      <c r="AI132" s="1106"/>
      <c r="AJ132" s="1107"/>
      <c r="AK132" s="1108">
        <v>6.3125505510000002</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467</v>
      </c>
      <c r="W133" s="1110"/>
      <c r="X133" s="1110"/>
      <c r="Y133" s="1110"/>
      <c r="Z133" s="1111"/>
      <c r="AA133" s="1112">
        <v>8.4</v>
      </c>
      <c r="AB133" s="1113"/>
      <c r="AC133" s="1113"/>
      <c r="AD133" s="1113"/>
      <c r="AE133" s="1114"/>
      <c r="AF133" s="1112">
        <v>7.5</v>
      </c>
      <c r="AG133" s="1113"/>
      <c r="AH133" s="1113"/>
      <c r="AI133" s="1113"/>
      <c r="AJ133" s="1114"/>
      <c r="AK133" s="1112">
        <v>7</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21" t="s">
        <v>475</v>
      </c>
      <c r="H9" s="1122"/>
      <c r="I9" s="1122"/>
      <c r="J9" s="1123"/>
      <c r="K9" s="263">
        <v>652832</v>
      </c>
      <c r="L9" s="264">
        <v>150353</v>
      </c>
      <c r="M9" s="265">
        <v>199380</v>
      </c>
      <c r="N9" s="266">
        <v>-24.6</v>
      </c>
    </row>
    <row r="10" spans="1:16">
      <c r="A10" s="248"/>
      <c r="B10" s="244"/>
      <c r="C10" s="244"/>
      <c r="D10" s="244"/>
      <c r="E10" s="244"/>
      <c r="F10" s="244"/>
      <c r="G10" s="1121" t="s">
        <v>476</v>
      </c>
      <c r="H10" s="1122"/>
      <c r="I10" s="1122"/>
      <c r="J10" s="1123"/>
      <c r="K10" s="267">
        <v>70865</v>
      </c>
      <c r="L10" s="268">
        <v>16321</v>
      </c>
      <c r="M10" s="269">
        <v>22805</v>
      </c>
      <c r="N10" s="270">
        <v>-28.4</v>
      </c>
    </row>
    <row r="11" spans="1:16" ht="13.5" customHeight="1">
      <c r="A11" s="248"/>
      <c r="B11" s="244"/>
      <c r="C11" s="244"/>
      <c r="D11" s="244"/>
      <c r="E11" s="244"/>
      <c r="F11" s="244"/>
      <c r="G11" s="1121" t="s">
        <v>477</v>
      </c>
      <c r="H11" s="1122"/>
      <c r="I11" s="1122"/>
      <c r="J11" s="1123"/>
      <c r="K11" s="267">
        <v>24172</v>
      </c>
      <c r="L11" s="268">
        <v>5567</v>
      </c>
      <c r="M11" s="269">
        <v>22815</v>
      </c>
      <c r="N11" s="270">
        <v>-75.599999999999994</v>
      </c>
    </row>
    <row r="12" spans="1:16" ht="13.5" customHeight="1">
      <c r="A12" s="248"/>
      <c r="B12" s="244"/>
      <c r="C12" s="244"/>
      <c r="D12" s="244"/>
      <c r="E12" s="244"/>
      <c r="F12" s="244"/>
      <c r="G12" s="1121" t="s">
        <v>478</v>
      </c>
      <c r="H12" s="1122"/>
      <c r="I12" s="1122"/>
      <c r="J12" s="1123"/>
      <c r="K12" s="267" t="s">
        <v>479</v>
      </c>
      <c r="L12" s="268" t="s">
        <v>479</v>
      </c>
      <c r="M12" s="269">
        <v>3768</v>
      </c>
      <c r="N12" s="270" t="s">
        <v>479</v>
      </c>
    </row>
    <row r="13" spans="1:16" ht="13.5" customHeight="1">
      <c r="A13" s="248"/>
      <c r="B13" s="244"/>
      <c r="C13" s="244"/>
      <c r="D13" s="244"/>
      <c r="E13" s="244"/>
      <c r="F13" s="244"/>
      <c r="G13" s="1121" t="s">
        <v>480</v>
      </c>
      <c r="H13" s="1122"/>
      <c r="I13" s="1122"/>
      <c r="J13" s="1123"/>
      <c r="K13" s="267" t="s">
        <v>479</v>
      </c>
      <c r="L13" s="268" t="s">
        <v>479</v>
      </c>
      <c r="M13" s="269" t="s">
        <v>479</v>
      </c>
      <c r="N13" s="270" t="s">
        <v>479</v>
      </c>
    </row>
    <row r="14" spans="1:16" ht="13.5" customHeight="1">
      <c r="A14" s="248"/>
      <c r="B14" s="244"/>
      <c r="C14" s="244"/>
      <c r="D14" s="244"/>
      <c r="E14" s="244"/>
      <c r="F14" s="244"/>
      <c r="G14" s="1121" t="s">
        <v>481</v>
      </c>
      <c r="H14" s="1122"/>
      <c r="I14" s="1122"/>
      <c r="J14" s="1123"/>
      <c r="K14" s="267" t="s">
        <v>479</v>
      </c>
      <c r="L14" s="268" t="s">
        <v>479</v>
      </c>
      <c r="M14" s="269">
        <v>8560</v>
      </c>
      <c r="N14" s="270" t="s">
        <v>479</v>
      </c>
    </row>
    <row r="15" spans="1:16" ht="13.5" customHeight="1">
      <c r="A15" s="248"/>
      <c r="B15" s="244"/>
      <c r="C15" s="244"/>
      <c r="D15" s="244"/>
      <c r="E15" s="244"/>
      <c r="F15" s="244"/>
      <c r="G15" s="1121" t="s">
        <v>482</v>
      </c>
      <c r="H15" s="1122"/>
      <c r="I15" s="1122"/>
      <c r="J15" s="1123"/>
      <c r="K15" s="267">
        <v>16258</v>
      </c>
      <c r="L15" s="268">
        <v>3744</v>
      </c>
      <c r="M15" s="269">
        <v>4570</v>
      </c>
      <c r="N15" s="270">
        <v>-18.100000000000001</v>
      </c>
    </row>
    <row r="16" spans="1:16">
      <c r="A16" s="248"/>
      <c r="B16" s="244"/>
      <c r="C16" s="244"/>
      <c r="D16" s="244"/>
      <c r="E16" s="244"/>
      <c r="F16" s="244"/>
      <c r="G16" s="1124" t="s">
        <v>483</v>
      </c>
      <c r="H16" s="1125"/>
      <c r="I16" s="1125"/>
      <c r="J16" s="1126"/>
      <c r="K16" s="268">
        <v>-88405</v>
      </c>
      <c r="L16" s="268">
        <v>-20360</v>
      </c>
      <c r="M16" s="269">
        <v>-19939</v>
      </c>
      <c r="N16" s="270">
        <v>2.1</v>
      </c>
    </row>
    <row r="17" spans="1:16">
      <c r="A17" s="248"/>
      <c r="B17" s="244"/>
      <c r="C17" s="244"/>
      <c r="D17" s="244"/>
      <c r="E17" s="244"/>
      <c r="F17" s="244"/>
      <c r="G17" s="1124" t="s">
        <v>167</v>
      </c>
      <c r="H17" s="1125"/>
      <c r="I17" s="1125"/>
      <c r="J17" s="1126"/>
      <c r="K17" s="268">
        <v>675722</v>
      </c>
      <c r="L17" s="268">
        <v>155625</v>
      </c>
      <c r="M17" s="269">
        <v>241959</v>
      </c>
      <c r="N17" s="270">
        <v>-35.700000000000003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6" t="s">
        <v>488</v>
      </c>
      <c r="H21" s="1117"/>
      <c r="I21" s="1117"/>
      <c r="J21" s="1118"/>
      <c r="K21" s="280">
        <v>16.809999999999999</v>
      </c>
      <c r="L21" s="281">
        <v>22.44</v>
      </c>
      <c r="M21" s="282">
        <v>-5.63</v>
      </c>
      <c r="N21" s="249"/>
      <c r="O21" s="283"/>
      <c r="P21" s="279"/>
    </row>
    <row r="22" spans="1:16" s="284" customFormat="1">
      <c r="A22" s="279"/>
      <c r="B22" s="249"/>
      <c r="C22" s="249"/>
      <c r="D22" s="249"/>
      <c r="E22" s="249"/>
      <c r="F22" s="249"/>
      <c r="G22" s="1116" t="s">
        <v>489</v>
      </c>
      <c r="H22" s="1117"/>
      <c r="I22" s="1117"/>
      <c r="J22" s="1118"/>
      <c r="K22" s="285">
        <v>95</v>
      </c>
      <c r="L22" s="286">
        <v>94.5</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32" t="s">
        <v>493</v>
      </c>
      <c r="H32" s="1133"/>
      <c r="I32" s="1133"/>
      <c r="J32" s="1134"/>
      <c r="K32" s="294">
        <v>474497</v>
      </c>
      <c r="L32" s="294">
        <v>109281</v>
      </c>
      <c r="M32" s="295">
        <v>119365</v>
      </c>
      <c r="N32" s="296">
        <v>-8.4</v>
      </c>
    </row>
    <row r="33" spans="1:16" ht="13.5" customHeight="1">
      <c r="A33" s="248"/>
      <c r="B33" s="244"/>
      <c r="C33" s="244"/>
      <c r="D33" s="244"/>
      <c r="E33" s="244"/>
      <c r="F33" s="244"/>
      <c r="G33" s="1132" t="s">
        <v>494</v>
      </c>
      <c r="H33" s="1133"/>
      <c r="I33" s="1133"/>
      <c r="J33" s="1134"/>
      <c r="K33" s="294" t="s">
        <v>479</v>
      </c>
      <c r="L33" s="294" t="s">
        <v>479</v>
      </c>
      <c r="M33" s="295" t="s">
        <v>479</v>
      </c>
      <c r="N33" s="296" t="s">
        <v>479</v>
      </c>
    </row>
    <row r="34" spans="1:16" ht="27" customHeight="1">
      <c r="A34" s="248"/>
      <c r="B34" s="244"/>
      <c r="C34" s="244"/>
      <c r="D34" s="244"/>
      <c r="E34" s="244"/>
      <c r="F34" s="244"/>
      <c r="G34" s="1132" t="s">
        <v>495</v>
      </c>
      <c r="H34" s="1133"/>
      <c r="I34" s="1133"/>
      <c r="J34" s="1134"/>
      <c r="K34" s="294" t="s">
        <v>479</v>
      </c>
      <c r="L34" s="294" t="s">
        <v>479</v>
      </c>
      <c r="M34" s="295">
        <v>50</v>
      </c>
      <c r="N34" s="296" t="s">
        <v>479</v>
      </c>
    </row>
    <row r="35" spans="1:16" ht="27" customHeight="1">
      <c r="A35" s="248"/>
      <c r="B35" s="244"/>
      <c r="C35" s="244"/>
      <c r="D35" s="244"/>
      <c r="E35" s="244"/>
      <c r="F35" s="244"/>
      <c r="G35" s="1132" t="s">
        <v>496</v>
      </c>
      <c r="H35" s="1133"/>
      <c r="I35" s="1133"/>
      <c r="J35" s="1134"/>
      <c r="K35" s="294">
        <v>10440</v>
      </c>
      <c r="L35" s="294">
        <v>2404</v>
      </c>
      <c r="M35" s="295">
        <v>29529</v>
      </c>
      <c r="N35" s="296">
        <v>-91.9</v>
      </c>
    </row>
    <row r="36" spans="1:16" ht="27" customHeight="1">
      <c r="A36" s="248"/>
      <c r="B36" s="244"/>
      <c r="C36" s="244"/>
      <c r="D36" s="244"/>
      <c r="E36" s="244"/>
      <c r="F36" s="244"/>
      <c r="G36" s="1132" t="s">
        <v>497</v>
      </c>
      <c r="H36" s="1133"/>
      <c r="I36" s="1133"/>
      <c r="J36" s="1134"/>
      <c r="K36" s="294">
        <v>887</v>
      </c>
      <c r="L36" s="294">
        <v>204</v>
      </c>
      <c r="M36" s="295">
        <v>4818</v>
      </c>
      <c r="N36" s="296">
        <v>-95.8</v>
      </c>
    </row>
    <row r="37" spans="1:16" ht="13.5" customHeight="1">
      <c r="A37" s="248"/>
      <c r="B37" s="244"/>
      <c r="C37" s="244"/>
      <c r="D37" s="244"/>
      <c r="E37" s="244"/>
      <c r="F37" s="244"/>
      <c r="G37" s="1132" t="s">
        <v>498</v>
      </c>
      <c r="H37" s="1133"/>
      <c r="I37" s="1133"/>
      <c r="J37" s="1134"/>
      <c r="K37" s="294" t="s">
        <v>479</v>
      </c>
      <c r="L37" s="294" t="s">
        <v>479</v>
      </c>
      <c r="M37" s="295">
        <v>1119</v>
      </c>
      <c r="N37" s="296" t="s">
        <v>479</v>
      </c>
    </row>
    <row r="38" spans="1:16" ht="27" customHeight="1">
      <c r="A38" s="248"/>
      <c r="B38" s="244"/>
      <c r="C38" s="244"/>
      <c r="D38" s="244"/>
      <c r="E38" s="244"/>
      <c r="F38" s="244"/>
      <c r="G38" s="1135" t="s">
        <v>499</v>
      </c>
      <c r="H38" s="1136"/>
      <c r="I38" s="1136"/>
      <c r="J38" s="1137"/>
      <c r="K38" s="297" t="s">
        <v>479</v>
      </c>
      <c r="L38" s="297" t="s">
        <v>479</v>
      </c>
      <c r="M38" s="298">
        <v>49</v>
      </c>
      <c r="N38" s="299" t="s">
        <v>479</v>
      </c>
      <c r="O38" s="293"/>
    </row>
    <row r="39" spans="1:16">
      <c r="A39" s="248"/>
      <c r="B39" s="244"/>
      <c r="C39" s="244"/>
      <c r="D39" s="244"/>
      <c r="E39" s="244"/>
      <c r="F39" s="244"/>
      <c r="G39" s="1135" t="s">
        <v>500</v>
      </c>
      <c r="H39" s="1136"/>
      <c r="I39" s="1136"/>
      <c r="J39" s="1137"/>
      <c r="K39" s="300">
        <v>-16710</v>
      </c>
      <c r="L39" s="300">
        <v>-3848</v>
      </c>
      <c r="M39" s="301">
        <v>-6027</v>
      </c>
      <c r="N39" s="302">
        <v>-36.200000000000003</v>
      </c>
      <c r="O39" s="293"/>
    </row>
    <row r="40" spans="1:16" ht="27" customHeight="1">
      <c r="A40" s="248"/>
      <c r="B40" s="244"/>
      <c r="C40" s="244"/>
      <c r="D40" s="244"/>
      <c r="E40" s="244"/>
      <c r="F40" s="244"/>
      <c r="G40" s="1132" t="s">
        <v>501</v>
      </c>
      <c r="H40" s="1133"/>
      <c r="I40" s="1133"/>
      <c r="J40" s="1134"/>
      <c r="K40" s="300">
        <v>-333548</v>
      </c>
      <c r="L40" s="300">
        <v>-76819</v>
      </c>
      <c r="M40" s="301">
        <v>-114844</v>
      </c>
      <c r="N40" s="302">
        <v>-33.1</v>
      </c>
      <c r="O40" s="293"/>
    </row>
    <row r="41" spans="1:16">
      <c r="A41" s="248"/>
      <c r="B41" s="244"/>
      <c r="C41" s="244"/>
      <c r="D41" s="244"/>
      <c r="E41" s="244"/>
      <c r="F41" s="244"/>
      <c r="G41" s="1138" t="s">
        <v>278</v>
      </c>
      <c r="H41" s="1139"/>
      <c r="I41" s="1139"/>
      <c r="J41" s="1140"/>
      <c r="K41" s="294">
        <v>135566</v>
      </c>
      <c r="L41" s="300">
        <v>31222</v>
      </c>
      <c r="M41" s="301">
        <v>34058</v>
      </c>
      <c r="N41" s="302">
        <v>-8.3000000000000007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7" t="s">
        <v>470</v>
      </c>
      <c r="J49" s="1129" t="s">
        <v>505</v>
      </c>
      <c r="K49" s="1130"/>
      <c r="L49" s="1130"/>
      <c r="M49" s="1130"/>
      <c r="N49" s="1131"/>
    </row>
    <row r="50" spans="1:14">
      <c r="A50" s="248"/>
      <c r="B50" s="244"/>
      <c r="C50" s="244"/>
      <c r="D50" s="244"/>
      <c r="E50" s="244"/>
      <c r="F50" s="244"/>
      <c r="G50" s="312"/>
      <c r="H50" s="313"/>
      <c r="I50" s="1128"/>
      <c r="J50" s="314" t="s">
        <v>506</v>
      </c>
      <c r="K50" s="315" t="s">
        <v>507</v>
      </c>
      <c r="L50" s="316" t="s">
        <v>508</v>
      </c>
      <c r="M50" s="317" t="s">
        <v>509</v>
      </c>
      <c r="N50" s="318" t="s">
        <v>510</v>
      </c>
    </row>
    <row r="51" spans="1:14">
      <c r="A51" s="248"/>
      <c r="B51" s="244"/>
      <c r="C51" s="244"/>
      <c r="D51" s="244"/>
      <c r="E51" s="244"/>
      <c r="F51" s="244"/>
      <c r="G51" s="310" t="s">
        <v>511</v>
      </c>
      <c r="H51" s="311"/>
      <c r="I51" s="319">
        <v>261899</v>
      </c>
      <c r="J51" s="320">
        <v>54975</v>
      </c>
      <c r="K51" s="321">
        <v>-80.5</v>
      </c>
      <c r="L51" s="322">
        <v>203567</v>
      </c>
      <c r="M51" s="323">
        <v>67</v>
      </c>
      <c r="N51" s="324">
        <v>-147.5</v>
      </c>
    </row>
    <row r="52" spans="1:14">
      <c r="A52" s="248"/>
      <c r="B52" s="244"/>
      <c r="C52" s="244"/>
      <c r="D52" s="244"/>
      <c r="E52" s="244"/>
      <c r="F52" s="244"/>
      <c r="G52" s="325"/>
      <c r="H52" s="326" t="s">
        <v>512</v>
      </c>
      <c r="I52" s="327">
        <v>240633</v>
      </c>
      <c r="J52" s="328">
        <v>50511</v>
      </c>
      <c r="K52" s="329">
        <v>-51.9</v>
      </c>
      <c r="L52" s="330">
        <v>121137</v>
      </c>
      <c r="M52" s="331">
        <v>77</v>
      </c>
      <c r="N52" s="332">
        <v>-128.9</v>
      </c>
    </row>
    <row r="53" spans="1:14">
      <c r="A53" s="248"/>
      <c r="B53" s="244"/>
      <c r="C53" s="244"/>
      <c r="D53" s="244"/>
      <c r="E53" s="244"/>
      <c r="F53" s="244"/>
      <c r="G53" s="310" t="s">
        <v>513</v>
      </c>
      <c r="H53" s="311"/>
      <c r="I53" s="319">
        <v>558061</v>
      </c>
      <c r="J53" s="320">
        <v>118964</v>
      </c>
      <c r="K53" s="321">
        <v>116.4</v>
      </c>
      <c r="L53" s="322">
        <v>185018</v>
      </c>
      <c r="M53" s="323">
        <v>-9.1</v>
      </c>
      <c r="N53" s="324">
        <v>125.5</v>
      </c>
    </row>
    <row r="54" spans="1:14">
      <c r="A54" s="248"/>
      <c r="B54" s="244"/>
      <c r="C54" s="244"/>
      <c r="D54" s="244"/>
      <c r="E54" s="244"/>
      <c r="F54" s="244"/>
      <c r="G54" s="325"/>
      <c r="H54" s="326" t="s">
        <v>512</v>
      </c>
      <c r="I54" s="327">
        <v>323154</v>
      </c>
      <c r="J54" s="328">
        <v>68888</v>
      </c>
      <c r="K54" s="329">
        <v>36.4</v>
      </c>
      <c r="L54" s="330">
        <v>95064</v>
      </c>
      <c r="M54" s="331">
        <v>-21.5</v>
      </c>
      <c r="N54" s="332">
        <v>57.9</v>
      </c>
    </row>
    <row r="55" spans="1:14">
      <c r="A55" s="248"/>
      <c r="B55" s="244"/>
      <c r="C55" s="244"/>
      <c r="D55" s="244"/>
      <c r="E55" s="244"/>
      <c r="F55" s="244"/>
      <c r="G55" s="310" t="s">
        <v>514</v>
      </c>
      <c r="H55" s="311"/>
      <c r="I55" s="319">
        <v>503574</v>
      </c>
      <c r="J55" s="320">
        <v>108810</v>
      </c>
      <c r="K55" s="321">
        <v>-8.5</v>
      </c>
      <c r="L55" s="322">
        <v>238802</v>
      </c>
      <c r="M55" s="323">
        <v>29.1</v>
      </c>
      <c r="N55" s="324">
        <v>-37.6</v>
      </c>
    </row>
    <row r="56" spans="1:14">
      <c r="A56" s="248"/>
      <c r="B56" s="244"/>
      <c r="C56" s="244"/>
      <c r="D56" s="244"/>
      <c r="E56" s="244"/>
      <c r="F56" s="244"/>
      <c r="G56" s="325"/>
      <c r="H56" s="326" t="s">
        <v>512</v>
      </c>
      <c r="I56" s="327">
        <v>438062</v>
      </c>
      <c r="J56" s="328">
        <v>94655</v>
      </c>
      <c r="K56" s="329">
        <v>37.4</v>
      </c>
      <c r="L56" s="330">
        <v>128562</v>
      </c>
      <c r="M56" s="331">
        <v>35.200000000000003</v>
      </c>
      <c r="N56" s="332">
        <v>2.2000000000000002</v>
      </c>
    </row>
    <row r="57" spans="1:14">
      <c r="A57" s="248"/>
      <c r="B57" s="244"/>
      <c r="C57" s="244"/>
      <c r="D57" s="244"/>
      <c r="E57" s="244"/>
      <c r="F57" s="244"/>
      <c r="G57" s="310" t="s">
        <v>515</v>
      </c>
      <c r="H57" s="311"/>
      <c r="I57" s="319">
        <v>756508</v>
      </c>
      <c r="J57" s="320">
        <v>169052</v>
      </c>
      <c r="K57" s="321">
        <v>55.4</v>
      </c>
      <c r="L57" s="322">
        <v>288550</v>
      </c>
      <c r="M57" s="323">
        <v>20.8</v>
      </c>
      <c r="N57" s="324">
        <v>34.6</v>
      </c>
    </row>
    <row r="58" spans="1:14">
      <c r="A58" s="248"/>
      <c r="B58" s="244"/>
      <c r="C58" s="244"/>
      <c r="D58" s="244"/>
      <c r="E58" s="244"/>
      <c r="F58" s="244"/>
      <c r="G58" s="325"/>
      <c r="H58" s="326" t="s">
        <v>512</v>
      </c>
      <c r="I58" s="327">
        <v>682725</v>
      </c>
      <c r="J58" s="328">
        <v>152564</v>
      </c>
      <c r="K58" s="329">
        <v>61.2</v>
      </c>
      <c r="L58" s="330">
        <v>141525</v>
      </c>
      <c r="M58" s="331">
        <v>10.1</v>
      </c>
      <c r="N58" s="332">
        <v>51.1</v>
      </c>
    </row>
    <row r="59" spans="1:14">
      <c r="A59" s="248"/>
      <c r="B59" s="244"/>
      <c r="C59" s="244"/>
      <c r="D59" s="244"/>
      <c r="E59" s="244"/>
      <c r="F59" s="244"/>
      <c r="G59" s="310" t="s">
        <v>516</v>
      </c>
      <c r="H59" s="311"/>
      <c r="I59" s="319">
        <v>979291</v>
      </c>
      <c r="J59" s="320">
        <v>225539</v>
      </c>
      <c r="K59" s="321">
        <v>33.4</v>
      </c>
      <c r="L59" s="322">
        <v>287914</v>
      </c>
      <c r="M59" s="323">
        <v>-0.2</v>
      </c>
      <c r="N59" s="324">
        <v>33.6</v>
      </c>
    </row>
    <row r="60" spans="1:14">
      <c r="A60" s="248"/>
      <c r="B60" s="244"/>
      <c r="C60" s="244"/>
      <c r="D60" s="244"/>
      <c r="E60" s="244"/>
      <c r="F60" s="244"/>
      <c r="G60" s="325"/>
      <c r="H60" s="326" t="s">
        <v>512</v>
      </c>
      <c r="I60" s="333">
        <v>799996</v>
      </c>
      <c r="J60" s="328">
        <v>184246</v>
      </c>
      <c r="K60" s="329">
        <v>20.8</v>
      </c>
      <c r="L60" s="330">
        <v>146531</v>
      </c>
      <c r="M60" s="331">
        <v>3.5</v>
      </c>
      <c r="N60" s="332">
        <v>17.3</v>
      </c>
    </row>
    <row r="61" spans="1:14">
      <c r="A61" s="248"/>
      <c r="B61" s="244"/>
      <c r="C61" s="244"/>
      <c r="D61" s="244"/>
      <c r="E61" s="244"/>
      <c r="F61" s="244"/>
      <c r="G61" s="310" t="s">
        <v>517</v>
      </c>
      <c r="H61" s="334"/>
      <c r="I61" s="335">
        <v>611867</v>
      </c>
      <c r="J61" s="336">
        <v>135468</v>
      </c>
      <c r="K61" s="337">
        <v>23.2</v>
      </c>
      <c r="L61" s="338">
        <v>240770</v>
      </c>
      <c r="M61" s="339">
        <v>21.5</v>
      </c>
      <c r="N61" s="324">
        <v>1.7</v>
      </c>
    </row>
    <row r="62" spans="1:14">
      <c r="A62" s="248"/>
      <c r="B62" s="244"/>
      <c r="C62" s="244"/>
      <c r="D62" s="244"/>
      <c r="E62" s="244"/>
      <c r="F62" s="244"/>
      <c r="G62" s="325"/>
      <c r="H62" s="326" t="s">
        <v>512</v>
      </c>
      <c r="I62" s="327">
        <v>496914</v>
      </c>
      <c r="J62" s="328">
        <v>110173</v>
      </c>
      <c r="K62" s="329">
        <v>20.8</v>
      </c>
      <c r="L62" s="330">
        <v>126564</v>
      </c>
      <c r="M62" s="331">
        <v>20.9</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1" t="s">
        <v>3</v>
      </c>
      <c r="D47" s="1141"/>
      <c r="E47" s="1142"/>
      <c r="F47" s="11">
        <v>74.44</v>
      </c>
      <c r="G47" s="12">
        <v>76.45</v>
      </c>
      <c r="H47" s="12">
        <v>75.5</v>
      </c>
      <c r="I47" s="12">
        <v>76.73</v>
      </c>
      <c r="J47" s="13">
        <v>73.02</v>
      </c>
    </row>
    <row r="48" spans="2:10" ht="57.75" customHeight="1">
      <c r="B48" s="14"/>
      <c r="C48" s="1143" t="s">
        <v>4</v>
      </c>
      <c r="D48" s="1143"/>
      <c r="E48" s="1144"/>
      <c r="F48" s="15">
        <v>4.22</v>
      </c>
      <c r="G48" s="16">
        <v>5.03</v>
      </c>
      <c r="H48" s="16">
        <v>5.58</v>
      </c>
      <c r="I48" s="16">
        <v>5.37</v>
      </c>
      <c r="J48" s="17">
        <v>4.37</v>
      </c>
    </row>
    <row r="49" spans="2:10" ht="57.75" customHeight="1" thickBot="1">
      <c r="B49" s="18"/>
      <c r="C49" s="1145" t="s">
        <v>5</v>
      </c>
      <c r="D49" s="1145"/>
      <c r="E49" s="1146"/>
      <c r="F49" s="19">
        <v>11.06</v>
      </c>
      <c r="G49" s="20">
        <v>0.7</v>
      </c>
      <c r="H49" s="20">
        <v>0.61</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Wakayama Prefecture</cp:lastModifiedBy>
  <cp:lastPrinted>2017-03-10T09:32:19Z</cp:lastPrinted>
  <dcterms:created xsi:type="dcterms:W3CDTF">2017-02-15T21:13:11Z</dcterms:created>
  <dcterms:modified xsi:type="dcterms:W3CDTF">2017-03-10T09:32:22Z</dcterms:modified>
  <cp:category/>
</cp:coreProperties>
</file>