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r-susami\010_総務課\総務課２\財政係（担当持ち分）\05_各種調査等\R05\20240315〆切　令和４年度財政状況資料集の作成及び提出について\提出\"/>
    </mc:Choice>
  </mc:AlternateContent>
  <xr:revisionPtr revIDLastSave="0" documentId="13_ncr:1_{5E0F4325-0CA2-4523-9A53-F5F4BC4C9D0D}" xr6:coauthVersionLast="44" xr6:coauthVersionMax="44" xr10:uidLastSave="{00000000-0000-0000-0000-000000000000}"/>
  <bookViews>
    <workbookView xWindow="20370" yWindow="-120" windowWidth="19440" windowHeight="1500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W34" i="10"/>
  <c r="BW35" i="10" s="1"/>
  <c r="BW36" i="10" s="1"/>
  <c r="BW37" i="10" s="1"/>
  <c r="BW38" i="10" s="1"/>
  <c r="BW39" i="10" s="1"/>
  <c r="BW40" i="10" s="1"/>
  <c r="BW41" i="10" s="1"/>
  <c r="BW42" i="10" s="1"/>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l="1"/>
  <c r="BE34" i="10" s="1"/>
</calcChain>
</file>

<file path=xl/sharedStrings.xml><?xml version="1.0" encoding="utf-8"?>
<sst xmlns="http://schemas.openxmlformats.org/spreadsheetml/2006/main" count="1155" uniqueCount="597">
  <si>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</si>
  <si>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</si>
  <si>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</si>
  <si>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</si>
  <si>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</si>
  <si>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</si>
  <si>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</si>
  <si>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</si>
  <si>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</si>
  <si>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</si>
  <si>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</si>
  <si>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</si>
  <si>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</si>
  <si>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</si>
  <si>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</si>
  <si>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</si>
  <si>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</si>
  <si>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</si>
  <si>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</si>
  <si>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</si>
  <si>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</si>
  <si>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</si>
  <si>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</si>
  <si>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</si>
  <si>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</si>
  <si>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</si>
  <si>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</si>
  <si>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</si>
  <si>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</si>
  <si>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</si>
  <si>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</si>
  <si>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</si>
  <si>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</si>
  <si>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</si>
  <si>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</si>
  <si>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</si>
  <si>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</si>
  <si>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</si>
  <si>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</si>
  <si>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</si>
  <si>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</si>
  <si>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</si>
  <si>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</si>
  <si>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</si>
  <si>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</si>
  <si>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</si>
  <si>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</si>
  <si>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</si>
  <si>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</si>
  <si>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</si>
  <si>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</si>
  <si>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</si>
  <si>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</si>
  <si>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</si>
  <si>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</si>
  <si>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</si>
  <si>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</si>
  <si>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</si>
  <si>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</si>
  <si>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</si>
  <si>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</si>
  <si>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</si>
  <si>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</si>
  <si>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</si>
  <si>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</si>
  <si>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</si>
  <si>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</si>
  <si>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</si>
  <si>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</si>
  <si>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</si>
  <si>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</si>
  <si>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</si>
  <si>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</si>
  <si>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</si>
  <si>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</si>
  <si>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</si>
  <si>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</si>
  <si>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</si>
  <si>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</si>
  <si>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</si>
  <si>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</si>
  <si>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</si>
  <si>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</si>
  <si>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</si>
  <si>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</si>
  <si>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</si>
  <si>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</si>
  <si>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</si>
  <si>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</si>
  <si>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</si>
  <si>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</si>
  <si>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</si>
  <si>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</si>
  <si>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</si>
  <si>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</si>
  <si>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</si>
  <si>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</si>
  <si>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</si>
  <si>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</si>
  <si>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</si>
  <si>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</si>
  <si>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</si>
  <si>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</si>
  <si>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</si>
  <si>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</si>
  <si>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</si>
  <si>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</si>
  <si>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</si>
  <si>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</si>
  <si>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</si>
  <si>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</si>
  <si>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</si>
  <si>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</si>
  <si>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</si>
  <si>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</si>
  <si>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</si>
  <si>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</si>
  <si>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</si>
  <si>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</si>
  <si>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</si>
  <si>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</si>
  <si>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</si>
  <si>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</si>
  <si>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</si>
  <si>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</si>
  <si>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</si>
  <si>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</si>
  <si>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</si>
  <si>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</si>
  <si>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</si>
  <si>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</si>
  <si>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</si>
  <si>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</si>
  <si>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</si>
  <si>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</si>
  <si>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</si>
  <si>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</si>
  <si>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</si>
  <si>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</si>
  <si>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</si>
  <si>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</si>
  <si>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</si>
  <si>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</si>
  <si>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</si>
  <si>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</si>
  <si>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</si>
  <si>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</si>
  <si>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</si>
  <si>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</si>
  <si>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</si>
  <si>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</si>
  <si>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</si>
  <si>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</si>
  <si>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</si>
  <si>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</si>
  <si>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</si>
  <si>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</si>
  <si>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</si>
  <si>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</si>
  <si>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</si>
  <si>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</si>
  <si>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</si>
  <si>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</si>
  <si>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</si>
  <si>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</si>
  <si>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</si>
  <si>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</si>
  <si>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</si>
  <si>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</si>
  <si>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</si>
  <si>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</si>
  <si>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</si>
  <si>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</si>
  <si>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</si>
  <si>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</si>
  <si>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</si>
  <si>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</si>
  <si>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</si>
  <si>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</si>
  <si>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</si>
  <si>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</si>
  <si>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</si>
  <si>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</si>
  <si>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</si>
  <si>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</si>
  <si>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</si>
  <si>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</si>
  <si>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</si>
  <si>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</si>
  <si>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</si>
  <si>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</si>
  <si>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</si>
  <si>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</si>
  <si>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</si>
  <si>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</si>
  <si>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</si>
  <si>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</si>
  <si>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</si>
  <si>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</si>
  <si>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</si>
  <si>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</si>
  <si>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</si>
  <si>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</si>
  <si>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</si>
  <si>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</si>
  <si>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</si>
  <si>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</si>
  <si>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</si>
  <si>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</si>
  <si>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</si>
  <si>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</si>
  <si>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</si>
  <si>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</si>
  <si>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</si>
  <si>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</si>
  <si>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</si>
  <si>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</si>
  <si>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</si>
  <si>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</si>
  <si>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</si>
  <si>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</si>
  <si>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</si>
  <si>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</si>
  <si>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和歌山県すさみ町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</si>
  <si>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</si>
  <si>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</si>
  <si>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</si>
  <si>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</si>
  <si>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</si>
  <si>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</si>
  <si>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</si>
  <si>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</si>
  <si>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</si>
  <si>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</si>
  <si>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</si>
  <si>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</si>
  <si>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</si>
  <si>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</si>
  <si>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</si>
  <si>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</si>
  <si>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</si>
  <si>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</si>
  <si>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</si>
  <si>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</si>
  <si>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</si>
  <si>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</si>
  <si>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</si>
  <si>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</si>
  <si>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</si>
  <si>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</si>
  <si>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</si>
  <si>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</si>
  <si>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</si>
  <si>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</si>
  <si>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</si>
  <si>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</si>
  <si>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</si>
  <si>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</si>
  <si>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</si>
  <si>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</si>
  <si>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</si>
  <si>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</si>
  <si>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</si>
  <si>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</si>
  <si>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</si>
  <si>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</si>
  <si>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</si>
  <si>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</si>
  <si>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</si>
  <si>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</si>
  <si>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</si>
  <si>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</si>
  <si>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</si>
  <si>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</si>
  <si>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</si>
  <si>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</si>
  <si>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</si>
  <si>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</si>
  <si>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</si>
  <si>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</si>
  <si>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</si>
  <si>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</si>
  <si>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</si>
  <si>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</si>
  <si>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</si>
  <si>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</si>
  <si>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</si>
  <si>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</si>
  <si>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</si>
  <si>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</si>
  <si>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</si>
  <si>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</si>
  <si>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</si>
  <si>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</si>
  <si>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</si>
  <si>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</si>
  <si>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</si>
  <si>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</si>
  <si>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</si>
  <si>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</si>
  <si>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</si>
  <si>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</si>
  <si>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</si>
  <si>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</si>
  <si>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</si>
  <si>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</si>
  <si>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</si>
  <si>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</si>
  <si>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</si>
  <si>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</si>
  <si>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</si>
  <si>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</si>
  <si>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</si>
  <si>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</si>
  <si>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</si>
  <si>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</si>
  <si>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</si>
  <si>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</si>
  <si>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</si>
  <si>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</si>
  <si>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</si>
  <si>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</si>
  <si>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</si>
  <si>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</si>
  <si>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</si>
  <si>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</si>
  <si>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</si>
  <si>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</si>
  <si>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</si>
  <si>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</si>
  <si>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</si>
  <si>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</si>
  <si>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</si>
  <si>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</si>
  <si>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</si>
  <si>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</si>
  <si>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</si>
  <si>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</si>
  <si>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</si>
  <si>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</si>
  <si>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</si>
  <si>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</si>
  <si>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</si>
  <si>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</si>
  <si>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</si>
  <si>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</si>
  <si>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</si>
  <si>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</si>
  <si>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</si>
  <si>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</si>
  <si>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</si>
  <si>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</si>
  <si>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</si>
  <si>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</si>
  <si>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</si>
  <si>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</si>
  <si>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</si>
  <si>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</si>
  <si>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</si>
  <si>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</si>
  <si>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</si>
  <si>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</si>
  <si>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</si>
  <si>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</si>
  <si>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</si>
  <si>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</si>
  <si>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</si>
  <si>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</si>
  <si>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</si>
  <si>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</si>
  <si>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</si>
  <si>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</si>
  <si>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</si>
  <si>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</si>
  <si>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</si>
  <si>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</si>
  <si>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和歌山県すさみ町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</si>
  <si>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</si>
  <si>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</si>
  <si>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</si>
  <si>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</si>
  <si>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</si>
  <si>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</si>
  <si>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</si>
  <si>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</si>
  <si>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</si>
  <si>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</si>
  <si>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</si>
  <si>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</si>
  <si>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</si>
  <si>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</si>
  <si>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</si>
  <si>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</si>
  <si>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</si>
  <si>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</si>
  <si>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</si>
  <si>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</si>
  <si>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</si>
  <si>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</si>
  <si>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</si>
  <si>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</si>
  <si>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</si>
  <si>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</si>
  <si>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</si>
  <si>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</si>
  <si>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</si>
  <si>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</si>
  <si>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</si>
  <si>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</si>
  <si>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</si>
  <si>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</si>
  <si>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</si>
  <si>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</si>
  <si>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</si>
  <si>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</si>
  <si>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</si>
  <si>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</si>
  <si>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</si>
  <si>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</si>
  <si>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</si>
  <si>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</si>
  <si>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</si>
  <si>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</si>
  <si>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</si>
  <si>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</si>
  <si>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</si>
  <si>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</si>
  <si>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</si>
  <si>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</si>
  <si>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</si>
  <si>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</si>
  <si>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</si>
  <si>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</si>
  <si>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</si>
  <si>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</si>
  <si>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</si>
  <si>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</si>
  <si>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</si>
  <si>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</si>
  <si>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</si>
  <si>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</si>
  <si>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</si>
  <si>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</si>
  <si>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</si>
  <si>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</si>
  <si>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</si>
  <si>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</si>
  <si>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</si>
  <si>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</si>
  <si>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</si>
  <si>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</si>
  <si>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</si>
  <si>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</si>
  <si>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</si>
  <si>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</si>
  <si>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</si>
  <si>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</si>
  <si>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</si>
  <si>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</si>
  <si>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</si>
  <si>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</si>
  <si>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</si>
  <si>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</si>
  <si>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</si>
  <si>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</si>
  <si>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</si>
  <si>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</si>
  <si>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</si>
  <si>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</si>
  <si>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</si>
  <si>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</si>
  <si>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</si>
  <si>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</si>
  <si>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国保すさみ病院事業会計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</si>
  <si>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</si>
  <si>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</si>
  <si>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</si>
  <si>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</si>
  <si>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</si>
  <si>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</si>
  <si>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</si>
  <si>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</si>
  <si>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</si>
  <si>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</si>
  <si>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</si>
  <si>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</si>
  <si>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</si>
  <si>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</si>
  <si>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</si>
  <si>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</si>
  <si>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</si>
  <si>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</si>
  <si>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</si>
  <si>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</si>
  <si>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</si>
  <si>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</si>
  <si>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</si>
  <si>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</si>
  <si>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</si>
  <si>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</si>
  <si>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</si>
  <si>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</si>
  <si>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</si>
  <si>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</si>
  <si>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</si>
  <si>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</si>
  <si>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</si>
  <si>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</si>
  <si>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</si>
  <si>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</si>
  <si>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</si>
  <si>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</si>
  <si>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</si>
  <si>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</si>
  <si>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</si>
  <si>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</si>
  <si>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</si>
  <si>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</si>
  <si>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</si>
  <si>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</si>
  <si>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</si>
  <si>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</si>
  <si>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</si>
  <si>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</si>
  <si>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</si>
  <si>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</si>
  <si>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</si>
  <si>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</si>
  <si>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</si>
  <si>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</si>
  <si>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</si>
  <si>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</si>
  <si>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</si>
  <si>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</si>
  <si>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</si>
  <si>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</si>
  <si>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</si>
  <si>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</si>
  <si>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</si>
  <si>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</si>
  <si>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</si>
  <si>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</si>
  <si>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</si>
  <si>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</si>
  <si>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</si>
  <si>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</si>
  <si>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</si>
  <si>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</si>
  <si>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</si>
  <si>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</si>
  <si>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</si>
  <si>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</si>
  <si>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</si>
  <si>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</si>
  <si>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</si>
  <si>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</si>
  <si>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</si>
  <si>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</si>
  <si>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</si>
  <si>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</si>
  <si>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</si>
  <si>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</si>
  <si>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</si>
  <si>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11.75</t>
  </si>
  <si>
    <t>▲ 6.48</t>
  </si>
  <si>
    <t>▲ 2.08</t>
  </si>
  <si>
    <t>水道事業会計</t>
  </si>
  <si>
    <t>一般会計</t>
  </si>
  <si>
    <t>国保すさみ病院事業会計</t>
  </si>
  <si>
    <t>介護保険特別会計</t>
  </si>
  <si>
    <t>国民健康保険事業特別会計</t>
  </si>
  <si>
    <t>簡易水道事業特別会計</t>
  </si>
  <si>
    <t>後期高齢者医療特別会計</t>
  </si>
  <si>
    <t>教育奨学金貸与基金</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</si>
  <si>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</si>
  <si>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</si>
  <si>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</si>
  <si>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</si>
  <si>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</si>
  <si>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</si>
  <si>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</si>
  <si>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</si>
  <si>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</si>
  <si>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和歌山県市町村総合事務組合</t>
    <rPh sb="0" eb="3">
      <t>ワカヤマ</t>
    </rPh>
    <rPh sb="3" eb="4">
      <t>ケン</t>
    </rPh>
    <rPh sb="4" eb="7">
      <t>シチョウソン</t>
    </rPh>
    <rPh sb="7" eb="9">
      <t>ソウゴウ</t>
    </rPh>
    <rPh sb="9" eb="11">
      <t>ジム</t>
    </rPh>
    <rPh sb="11" eb="13">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</si>
  <si>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</si>
  <si>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大辺路衛生施設組合</t>
    <rPh sb="0" eb="1">
      <t>オオ</t>
    </rPh>
    <rPh sb="1" eb="2">
      <t>ヘ</t>
    </rPh>
    <rPh sb="2" eb="3">
      <t>ジ</t>
    </rPh>
    <rPh sb="3" eb="5">
      <t>エイセイ</t>
    </rPh>
    <rPh sb="5" eb="7">
      <t>シセツ</t>
    </rPh>
    <rPh sb="7" eb="9">
      <t>クミアイ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</si>
  <si>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</si>
  <si>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田辺市周辺広域市町村圏組合</t>
    <rPh sb="0" eb="3">
      <t>タナベシ</t>
    </rPh>
    <rPh sb="3" eb="5">
      <t>シュウヘン</t>
    </rPh>
    <rPh sb="5" eb="7">
      <t>コウイキ</t>
    </rPh>
    <rPh sb="7" eb="10">
      <t>シチョウソン</t>
    </rPh>
    <rPh sb="10" eb="11">
      <t>ケン</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</si>
  <si>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</si>
  <si>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</si>
  <si>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紀南環境広域施設組合</t>
    <rPh sb="0" eb="1">
      <t>キ</t>
    </rPh>
    <rPh sb="1" eb="2">
      <t>ナン</t>
    </rPh>
    <rPh sb="2" eb="4">
      <t>カンキョウ</t>
    </rPh>
    <rPh sb="4" eb="6">
      <t>コウイキ</t>
    </rPh>
    <rPh sb="6" eb="8">
      <t>シセツ</t>
    </rPh>
    <rPh sb="8" eb="10">
      <t>クミアイ</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</si>
  <si>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</si>
  <si>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(地域振興基金(R04年度末現在))</t>
    <rPh sb="1" eb="7">
      <t>チイキシンコウキキン</t>
    </rPh>
    <phoneticPr fontId="5"/>
  </si>
  <si>
    <t>(和深川地区飲料水供給施設維持管理基金(R04年度末現在))</t>
    <phoneticPr fontId="5"/>
  </si>
  <si>
    <t>(ふるさとづくり基金(R04年度末現在))</t>
    <phoneticPr fontId="5"/>
  </si>
  <si>
    <t>(森林環境譲与税基金(R04年度末現在))</t>
    <phoneticPr fontId="5"/>
  </si>
  <si>
    <t>(道の駅すさみ振興基金(R04年度末現在))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</si>
</sst>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BBAF-49DC-9442-32326891BE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285586</c:v>
                </c:pt>
                <c:pt idx="1">
                  <c:v>164886</c:v>
                </c:pt>
                <c:pt idx="2">
                  <c:v>253441</c:v>
                </c:pt>
                <c:pt idx="3">
                  <c:v>301621</c:v>
                </c:pt>
                <c:pt idx="4">
                  <c:v>190978</c:v>
                </c:pt>
              </c:numCache>
            </c:numRef>
          </c:val>
          <c:smooth val="0"/>
          <c:extLst>
            <c:ext xmlns:c16="http://schemas.microsoft.com/office/drawing/2014/chart" uri="{C3380CC4-5D6E-409C-BE32-E72D297353CC}">
              <c16:uniqueId val="{00000001-BBAF-49DC-9442-32326891BE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2.0099999999999998</c:v>
                </c:pt>
                <c:pt idx="1">
                  <c:v>1.4</c:v>
                </c:pt>
                <c:pt idx="2">
                  <c:v>3.15</c:v>
                </c:pt>
                <c:pt idx="3">
                  <c:v>3.85</c:v>
                </c:pt>
                <c:pt idx="4">
                  <c:v>3.71</c:v>
                </c:pt>
              </c:numCache>
            </c:numRef>
          </c:val>
          <c:extLst>
            <c:ext xmlns:c16="http://schemas.microsoft.com/office/drawing/2014/chart" uri="{C3380CC4-5D6E-409C-BE32-E72D297353CC}">
              <c16:uniqueId val="{00000000-D583-4AE6-90F8-255F5FD042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60.12</c:v>
                </c:pt>
                <c:pt idx="1">
                  <c:v>53.7</c:v>
                </c:pt>
                <c:pt idx="2">
                  <c:v>46.21</c:v>
                </c:pt>
                <c:pt idx="3">
                  <c:v>44.74</c:v>
                </c:pt>
                <c:pt idx="4">
                  <c:v>50.57</c:v>
                </c:pt>
              </c:numCache>
            </c:numRef>
          </c:val>
          <c:extLst>
            <c:ext xmlns:c16="http://schemas.microsoft.com/office/drawing/2014/chart" uri="{C3380CC4-5D6E-409C-BE32-E72D297353CC}">
              <c16:uniqueId val="{00000001-D583-4AE6-90F8-255F5FD042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-11.75</c:v>
                </c:pt>
                <c:pt idx="1">
                  <c:v>-6.48</c:v>
                </c:pt>
                <c:pt idx="2">
                  <c:v>-2.08</c:v>
                </c:pt>
                <c:pt idx="3">
                  <c:v>3.88</c:v>
                </c:pt>
                <c:pt idx="4">
                  <c:v>3.03</c:v>
                </c:pt>
              </c:numCache>
            </c:numRef>
          </c:val>
          <c:smooth val="0"/>
          <c:extLst>
            <c:ext xmlns:c16="http://schemas.microsoft.com/office/drawing/2014/chart" uri="{C3380CC4-5D6E-409C-BE32-E72D297353CC}">
              <c16:uniqueId val="{00000002-D583-4AE6-90F8-255F5FD042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FA8-4E29-8166-679F9AD27C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A8-4E29-8166-679F9AD27C95}"/>
            </c:ext>
          </c:extLst>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FA8-4E29-8166-679F9AD27C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3-4FA8-4E29-8166-679F9AD27C95}"/>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4FA8-4E29-8166-679F9AD27C9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0.14000000000000001</c:v>
                </c:pt>
                <c:pt idx="4">
                  <c:v>#N/A</c:v>
                </c:pt>
                <c:pt idx="5">
                  <c:v>0.18</c:v>
                </c:pt>
                <c:pt idx="6">
                  <c:v>#N/A</c:v>
                </c:pt>
                <c:pt idx="7">
                  <c:v>0.24</c:v>
                </c:pt>
                <c:pt idx="8">
                  <c:v>#N/A</c:v>
                </c:pt>
                <c:pt idx="9">
                  <c:v>0.19</c:v>
                </c:pt>
              </c:numCache>
            </c:numRef>
          </c:val>
          <c:extLst>
            <c:ext xmlns:c16="http://schemas.microsoft.com/office/drawing/2014/chart" uri="{C3380CC4-5D6E-409C-BE32-E72D297353CC}">
              <c16:uniqueId val="{00000005-4FA8-4E29-8166-679F9AD27C9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0.51</c:v>
                </c:pt>
                <c:pt idx="2">
                  <c:v>#N/A</c:v>
                </c:pt>
                <c:pt idx="3">
                  <c:v>1.19</c:v>
                </c:pt>
                <c:pt idx="4">
                  <c:v>#N/A</c:v>
                </c:pt>
                <c:pt idx="5">
                  <c:v>0.57999999999999996</c:v>
                </c:pt>
                <c:pt idx="6">
                  <c:v>#N/A</c:v>
                </c:pt>
                <c:pt idx="7">
                  <c:v>1.04</c:v>
                </c:pt>
                <c:pt idx="8">
                  <c:v>#N/A</c:v>
                </c:pt>
                <c:pt idx="9">
                  <c:v>1</c:v>
                </c:pt>
              </c:numCache>
            </c:numRef>
          </c:val>
          <c:extLst>
            <c:ext xmlns:c16="http://schemas.microsoft.com/office/drawing/2014/chart" uri="{C3380CC4-5D6E-409C-BE32-E72D297353CC}">
              <c16:uniqueId val="{00000006-4FA8-4E29-8166-679F9AD27C95}"/>
            </c:ext>
          </c:extLst>
        </c:ser>
        <c:ser>
          <c:idx val="7"/>
          <c:order val="7"/>
          <c:tx>
            <c:strRef>
              <c:f>データシート!$A$34</c:f>
              <c:strCache>
                <c:ptCount val="1"/>
                <c:pt idx="0">
                  <c:v>国保すさみ病院事業会計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5.22</c:v>
                </c:pt>
                <c:pt idx="2">
                  <c:v>#N/A</c:v>
                </c:pt>
                <c:pt idx="3">
                  <c:v>4.66</c:v>
                </c:pt>
                <c:pt idx="4">
                  <c:v>#N/A</c:v>
                </c:pt>
                <c:pt idx="5">
                  <c:v>3.56</c:v>
                </c:pt>
                <c:pt idx="6">
                  <c:v>#N/A</c:v>
                </c:pt>
                <c:pt idx="7">
                  <c:v>3.09</c:v>
                </c:pt>
                <c:pt idx="8">
                  <c:v>#N/A</c:v>
                </c:pt>
                <c:pt idx="9">
                  <c:v>2.78</c:v>
                </c:pt>
              </c:numCache>
            </c:numRef>
          </c:val>
          <c:extLst>
            <c:ext xmlns:c16="http://schemas.microsoft.com/office/drawing/2014/chart" uri="{C3380CC4-5D6E-409C-BE32-E72D297353CC}">
              <c16:uniqueId val="{00000007-4FA8-4E29-8166-679F9AD27C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c:v>
                </c:pt>
                <c:pt idx="2">
                  <c:v>#N/A</c:v>
                </c:pt>
                <c:pt idx="3">
                  <c:v>1.4</c:v>
                </c:pt>
                <c:pt idx="4">
                  <c:v>#N/A</c:v>
                </c:pt>
                <c:pt idx="5">
                  <c:v>3.15</c:v>
                </c:pt>
                <c:pt idx="6">
                  <c:v>#N/A</c:v>
                </c:pt>
                <c:pt idx="7">
                  <c:v>3.85</c:v>
                </c:pt>
                <c:pt idx="8">
                  <c:v>#N/A</c:v>
                </c:pt>
                <c:pt idx="9">
                  <c:v>3.71</c:v>
                </c:pt>
              </c:numCache>
            </c:numRef>
          </c:val>
          <c:extLst>
            <c:ext xmlns:c16="http://schemas.microsoft.com/office/drawing/2014/chart" uri="{C3380CC4-5D6E-409C-BE32-E72D297353CC}">
              <c16:uniqueId val="{00000008-4FA8-4E29-8166-679F9AD27C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7.01</c:v>
                </c:pt>
                <c:pt idx="2">
                  <c:v>#N/A</c:v>
                </c:pt>
                <c:pt idx="3">
                  <c:v>6.13</c:v>
                </c:pt>
                <c:pt idx="4">
                  <c:v>#N/A</c:v>
                </c:pt>
                <c:pt idx="5">
                  <c:v>4.7</c:v>
                </c:pt>
                <c:pt idx="6">
                  <c:v>#N/A</c:v>
                </c:pt>
                <c:pt idx="7">
                  <c:v>5.66</c:v>
                </c:pt>
                <c:pt idx="8">
                  <c:v>#N/A</c:v>
                </c:pt>
                <c:pt idx="9">
                  <c:v>6.39</c:v>
                </c:pt>
              </c:numCache>
            </c:numRef>
          </c:val>
          <c:extLst>
            <c:ext xmlns:c16="http://schemas.microsoft.com/office/drawing/2014/chart" uri="{C3380CC4-5D6E-409C-BE32-E72D297353CC}">
              <c16:uniqueId val="{00000009-4FA8-4E29-8166-679F9AD27C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371</c:v>
                </c:pt>
                <c:pt idx="5">
                  <c:v>372</c:v>
                </c:pt>
                <c:pt idx="8">
                  <c:v>438</c:v>
                </c:pt>
                <c:pt idx="11">
                  <c:v>442</c:v>
                </c:pt>
                <c:pt idx="14">
                  <c:v>420</c:v>
                </c:pt>
              </c:numCache>
            </c:numRef>
          </c:val>
          <c:extLst>
            <c:ext xmlns:c16="http://schemas.microsoft.com/office/drawing/2014/chart" uri="{C3380CC4-5D6E-409C-BE32-E72D297353CC}">
              <c16:uniqueId val="{00000000-06CA-4ADE-A231-0EA0DF0F29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CA-4ADE-A231-0EA0DF0F29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CA-4ADE-A231-0EA0DF0F29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06CA-4ADE-A231-0EA0DF0F29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c:v>
                </c:pt>
                <c:pt idx="3">
                  <c:v>15</c:v>
                </c:pt>
                <c:pt idx="6">
                  <c:v>22</c:v>
                </c:pt>
                <c:pt idx="9">
                  <c:v>19</c:v>
                </c:pt>
                <c:pt idx="12">
                  <c:v>20</c:v>
                </c:pt>
              </c:numCache>
            </c:numRef>
          </c:val>
          <c:extLst>
            <c:ext xmlns:c16="http://schemas.microsoft.com/office/drawing/2014/chart" uri="{C3380CC4-5D6E-409C-BE32-E72D297353CC}">
              <c16:uniqueId val="{00000004-06CA-4ADE-A231-0EA0DF0F29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CA-4ADE-A231-0EA0DF0F29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CA-4ADE-A231-0EA0DF0F29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495</c:v>
                </c:pt>
                <c:pt idx="3">
                  <c:v>501</c:v>
                </c:pt>
                <c:pt idx="6">
                  <c:v>578</c:v>
                </c:pt>
                <c:pt idx="9">
                  <c:v>649</c:v>
                </c:pt>
                <c:pt idx="12">
                  <c:v>612</c:v>
                </c:pt>
              </c:numCache>
            </c:numRef>
          </c:val>
          <c:extLst>
            <c:ext xmlns:c16="http://schemas.microsoft.com/office/drawing/2014/chart" uri="{C3380CC4-5D6E-409C-BE32-E72D297353CC}">
              <c16:uniqueId val="{00000007-06CA-4ADE-A231-0EA0DF0F29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145</c:v>
                </c:pt>
                <c:pt idx="2">
                  <c:v>#N/A</c:v>
                </c:pt>
                <c:pt idx="3">
                  <c:v>#N/A</c:v>
                </c:pt>
                <c:pt idx="4">
                  <c:v>145</c:v>
                </c:pt>
                <c:pt idx="5">
                  <c:v>#N/A</c:v>
                </c:pt>
                <c:pt idx="6">
                  <c:v>#N/A</c:v>
                </c:pt>
                <c:pt idx="7">
                  <c:v>163</c:v>
                </c:pt>
                <c:pt idx="8">
                  <c:v>#N/A</c:v>
                </c:pt>
                <c:pt idx="9">
                  <c:v>#N/A</c:v>
                </c:pt>
                <c:pt idx="10">
                  <c:v>227</c:v>
                </c:pt>
                <c:pt idx="11">
                  <c:v>#N/A</c:v>
                </c:pt>
                <c:pt idx="12">
                  <c:v>#N/A</c:v>
                </c:pt>
                <c:pt idx="13">
                  <c:v>213</c:v>
                </c:pt>
                <c:pt idx="14">
                  <c:v>#N/A</c:v>
                </c:pt>
              </c:numCache>
            </c:numRef>
          </c:val>
          <c:smooth val="0"/>
          <c:extLst>
            <c:ext xmlns:c16="http://schemas.microsoft.com/office/drawing/2014/chart" uri="{C3380CC4-5D6E-409C-BE32-E72D297353CC}">
              <c16:uniqueId val="{00000008-06CA-4ADE-A231-0EA0DF0F29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4061</c:v>
                </c:pt>
                <c:pt idx="5">
                  <c:v>4075</c:v>
                </c:pt>
                <c:pt idx="8">
                  <c:v>4092</c:v>
                </c:pt>
                <c:pt idx="11">
                  <c:v>4010</c:v>
                </c:pt>
                <c:pt idx="14">
                  <c:v>3938</c:v>
                </c:pt>
              </c:numCache>
            </c:numRef>
          </c:val>
          <c:extLst>
            <c:ext xmlns:c16="http://schemas.microsoft.com/office/drawing/2014/chart" uri="{C3380CC4-5D6E-409C-BE32-E72D297353CC}">
              <c16:uniqueId val="{00000000-31EC-48F3-9CFC-6A05075D0C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93</c:v>
                </c:pt>
                <c:pt idx="5">
                  <c:v>92</c:v>
                </c:pt>
                <c:pt idx="8">
                  <c:v>107</c:v>
                </c:pt>
                <c:pt idx="11">
                  <c:v>151</c:v>
                </c:pt>
                <c:pt idx="14">
                  <c:v>145</c:v>
                </c:pt>
              </c:numCache>
            </c:numRef>
          </c:val>
          <c:extLst>
            <c:ext xmlns:c16="http://schemas.microsoft.com/office/drawing/2014/chart" uri="{C3380CC4-5D6E-409C-BE32-E72D297353CC}">
              <c16:uniqueId val="{00000001-31EC-48F3-9CFC-6A05075D0C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3187</c:v>
                </c:pt>
                <c:pt idx="5">
                  <c:v>3069</c:v>
                </c:pt>
                <c:pt idx="8">
                  <c:v>3094</c:v>
                </c:pt>
                <c:pt idx="11">
                  <c:v>3497</c:v>
                </c:pt>
                <c:pt idx="14">
                  <c:v>3866</c:v>
                </c:pt>
              </c:numCache>
            </c:numRef>
          </c:val>
          <c:extLst>
            <c:ext xmlns:c16="http://schemas.microsoft.com/office/drawing/2014/chart" uri="{C3380CC4-5D6E-409C-BE32-E72D297353CC}">
              <c16:uniqueId val="{00000002-31EC-48F3-9CFC-6A05075D0C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EC-48F3-9CFC-6A05075D0C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EC-48F3-9CFC-6A05075D0C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EC-48F3-9CFC-6A05075D0C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600</c:v>
                </c:pt>
                <c:pt idx="3">
                  <c:v>588</c:v>
                </c:pt>
                <c:pt idx="6">
                  <c:v>527</c:v>
                </c:pt>
                <c:pt idx="9">
                  <c:v>561</c:v>
                </c:pt>
                <c:pt idx="12">
                  <c:v>548</c:v>
                </c:pt>
              </c:numCache>
            </c:numRef>
          </c:val>
          <c:extLst>
            <c:ext xmlns:c16="http://schemas.microsoft.com/office/drawing/2014/chart" uri="{C3380CC4-5D6E-409C-BE32-E72D297353CC}">
              <c16:uniqueId val="{00000006-31EC-48F3-9CFC-6A05075D0C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c:v>
                </c:pt>
                <c:pt idx="3">
                  <c:v>7</c:v>
                </c:pt>
                <c:pt idx="6">
                  <c:v>2</c:v>
                </c:pt>
                <c:pt idx="9">
                  <c:v>0</c:v>
                </c:pt>
                <c:pt idx="12">
                  <c:v>0</c:v>
                </c:pt>
              </c:numCache>
            </c:numRef>
          </c:val>
          <c:extLst>
            <c:ext xmlns:c16="http://schemas.microsoft.com/office/drawing/2014/chart" uri="{C3380CC4-5D6E-409C-BE32-E72D297353CC}">
              <c16:uniqueId val="{00000007-31EC-48F3-9CFC-6A05075D0C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92</c:v>
                </c:pt>
                <c:pt idx="3">
                  <c:v>149</c:v>
                </c:pt>
                <c:pt idx="6">
                  <c:v>225</c:v>
                </c:pt>
                <c:pt idx="9">
                  <c:v>259</c:v>
                </c:pt>
                <c:pt idx="12">
                  <c:v>966</c:v>
                </c:pt>
              </c:numCache>
            </c:numRef>
          </c:val>
          <c:extLst>
            <c:ext xmlns:c16="http://schemas.microsoft.com/office/drawing/2014/chart" uri="{C3380CC4-5D6E-409C-BE32-E72D297353CC}">
              <c16:uniqueId val="{00000008-31EC-48F3-9CFC-6A05075D0C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1EC-48F3-9CFC-6A05075D0C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5681</c:v>
                </c:pt>
                <c:pt idx="3">
                  <c:v>5658</c:v>
                </c:pt>
                <c:pt idx="6">
                  <c:v>5690</c:v>
                </c:pt>
                <c:pt idx="9">
                  <c:v>5714</c:v>
                </c:pt>
                <c:pt idx="12">
                  <c:v>5439</c:v>
                </c:pt>
              </c:numCache>
            </c:numRef>
          </c:val>
          <c:extLst>
            <c:ext xmlns:c16="http://schemas.microsoft.com/office/drawing/2014/chart" uri="{C3380CC4-5D6E-409C-BE32-E72D297353CC}">
              <c16:uniqueId val="{0000000A-31EC-48F3-9CFC-6A05075D0C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1EC-48F3-9CFC-6A05075D0C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1177</c:v>
                </c:pt>
                <c:pt idx="1">
                  <c:v>1258</c:v>
                </c:pt>
                <c:pt idx="2">
                  <c:v>1348</c:v>
                </c:pt>
              </c:numCache>
            </c:numRef>
          </c:val>
          <c:extLst>
            <c:ext xmlns:c16="http://schemas.microsoft.com/office/drawing/2014/chart" uri="{C3380CC4-5D6E-409C-BE32-E72D297353CC}">
              <c16:uniqueId val="{00000000-DEAB-447D-9C75-21C496B173E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DEAB-447D-9C75-21C496B173E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1439</c:v>
                </c:pt>
                <c:pt idx="1">
                  <c:v>1770</c:v>
                </c:pt>
                <c:pt idx="2">
                  <c:v>2026</c:v>
                </c:pt>
              </c:numCache>
            </c:numRef>
          </c:val>
          <c:extLst>
            <c:ext xmlns:c16="http://schemas.microsoft.com/office/drawing/2014/chart" uri="{C3380CC4-5D6E-409C-BE32-E72D297353CC}">
              <c16:uniqueId val="{00000002-DEAB-447D-9C75-21C496B173E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実質公債費率は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％であり、類似団体平均値と比べ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上回っている。当町は過疎対策事業債など交付税算入率の高い地方債を主に借り入れているため、公債費に係る普通交付税の算入額は増加しているが、元利償還金が大幅に増加したことが比率の増加要因となっている。地方債の償還のピークは過ぎているが、病院事業会計において現在実施している病院移転事業の財源としている地方債の償還が始まった際は、再度比率上昇の可能性があることから、地方債充当事業については事業の取捨選択を徹底し、適正な水準になるよう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充当可能基金があるため、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和歌山県すさみ町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（増減理由）</a:t>
          </a:r>
          <a:endParaRPr kumimoji="1" lang="en-US" altLang="ja-JP" sz="1400">
            <a:solidFill>
              <a:schemeClr val="dk1"/>
            </a:solidFill>
            <a:effectLst/>
            <a:latin typeface="+mn-ea"/>
            <a:ea typeface="+mn-ea"/>
            <a:cs typeface="+mn-cs"/>
          </a:endParaRPr>
        </a:p>
        <a:p>
          <a:endParaRPr lang="ja-JP" altLang="ja-JP" sz="1400">
            <a:effectLst/>
            <a:latin typeface="+mn-ea"/>
            <a:ea typeface="+mn-ea"/>
          </a:endParaRPr>
        </a:p>
        <a:p>
          <a:pPr eaLnBrk="1" fontAlgn="auto" latinLnBrk="0" hangingPunct="1"/>
          <a:r>
            <a:rPr kumimoji="1" lang="ja-JP" altLang="ja-JP" sz="1400">
              <a:solidFill>
                <a:schemeClr val="dk1"/>
              </a:solidFill>
              <a:effectLst/>
              <a:latin typeface="+mn-ea"/>
              <a:ea typeface="+mn-ea"/>
              <a:cs typeface="+mn-cs"/>
            </a:rPr>
            <a:t>　令和</a:t>
          </a:r>
          <a:r>
            <a:rPr kumimoji="1" lang="en-US" altLang="ja-JP" sz="1400">
              <a:solidFill>
                <a:schemeClr val="dk1"/>
              </a:solidFill>
              <a:effectLst/>
              <a:latin typeface="+mn-ea"/>
              <a:ea typeface="+mn-ea"/>
              <a:cs typeface="+mn-cs"/>
            </a:rPr>
            <a:t>4</a:t>
          </a:r>
          <a:r>
            <a:rPr kumimoji="1" lang="ja-JP" altLang="ja-JP" sz="1400">
              <a:solidFill>
                <a:schemeClr val="dk1"/>
              </a:solidFill>
              <a:effectLst/>
              <a:latin typeface="+mn-ea"/>
              <a:ea typeface="+mn-ea"/>
              <a:cs typeface="+mn-cs"/>
            </a:rPr>
            <a:t>年度末残高は</a:t>
          </a:r>
          <a:r>
            <a:rPr kumimoji="1" lang="en-US" altLang="ja-JP" sz="1400">
              <a:solidFill>
                <a:schemeClr val="dk1"/>
              </a:solidFill>
              <a:effectLst/>
              <a:latin typeface="+mn-ea"/>
              <a:ea typeface="+mn-ea"/>
              <a:cs typeface="+mn-cs"/>
            </a:rPr>
            <a:t>3,417</a:t>
          </a:r>
          <a:r>
            <a:rPr kumimoji="1" lang="ja-JP" altLang="ja-JP" sz="1400">
              <a:solidFill>
                <a:schemeClr val="dk1"/>
              </a:solidFill>
              <a:effectLst/>
              <a:latin typeface="+mn-ea"/>
              <a:ea typeface="+mn-ea"/>
              <a:cs typeface="+mn-cs"/>
            </a:rPr>
            <a:t>百万円となっており、前年度に比べ</a:t>
          </a:r>
          <a:r>
            <a:rPr kumimoji="1" lang="en-US" altLang="ja-JP" sz="1400">
              <a:solidFill>
                <a:schemeClr val="dk1"/>
              </a:solidFill>
              <a:effectLst/>
              <a:latin typeface="+mn-ea"/>
              <a:ea typeface="+mn-ea"/>
              <a:cs typeface="+mn-cs"/>
            </a:rPr>
            <a:t>347</a:t>
          </a:r>
          <a:r>
            <a:rPr kumimoji="1" lang="ja-JP" altLang="ja-JP" sz="1400">
              <a:solidFill>
                <a:schemeClr val="dk1"/>
              </a:solidFill>
              <a:effectLst/>
              <a:latin typeface="+mn-ea"/>
              <a:ea typeface="+mn-ea"/>
              <a:cs typeface="+mn-cs"/>
            </a:rPr>
            <a:t>百万円増加した。主に地域振興基金</a:t>
          </a:r>
          <a:r>
            <a:rPr kumimoji="1" lang="en-US" altLang="ja-JP" sz="1400">
              <a:solidFill>
                <a:schemeClr val="dk1"/>
              </a:solidFill>
              <a:effectLst/>
              <a:latin typeface="+mn-ea"/>
              <a:ea typeface="+mn-ea"/>
              <a:cs typeface="+mn-cs"/>
            </a:rPr>
            <a:t>160</a:t>
          </a:r>
          <a:r>
            <a:rPr kumimoji="1" lang="ja-JP" altLang="ja-JP" sz="1400">
              <a:solidFill>
                <a:schemeClr val="dk1"/>
              </a:solidFill>
              <a:effectLst/>
              <a:latin typeface="+mn-ea"/>
              <a:ea typeface="+mn-ea"/>
              <a:cs typeface="+mn-cs"/>
            </a:rPr>
            <a:t>百万円、財政調整基金</a:t>
          </a:r>
          <a:r>
            <a:rPr kumimoji="1" lang="en-US" altLang="ja-JP" sz="1400">
              <a:solidFill>
                <a:schemeClr val="dk1"/>
              </a:solidFill>
              <a:effectLst/>
              <a:latin typeface="+mn-ea"/>
              <a:ea typeface="+mn-ea"/>
              <a:cs typeface="+mn-cs"/>
            </a:rPr>
            <a:t>90</a:t>
          </a:r>
          <a:r>
            <a:rPr kumimoji="1" lang="ja-JP" altLang="ja-JP" sz="1400">
              <a:solidFill>
                <a:schemeClr val="dk1"/>
              </a:solidFill>
              <a:effectLst/>
              <a:latin typeface="+mn-ea"/>
              <a:ea typeface="+mn-ea"/>
              <a:cs typeface="+mn-cs"/>
            </a:rPr>
            <a:t>百万円、森林環境譲与税基金</a:t>
          </a:r>
          <a:r>
            <a:rPr kumimoji="1" lang="en-US" altLang="ja-JP" sz="1400">
              <a:solidFill>
                <a:schemeClr val="dk1"/>
              </a:solidFill>
              <a:effectLst/>
              <a:latin typeface="+mn-ea"/>
              <a:ea typeface="+mn-ea"/>
              <a:cs typeface="+mn-cs"/>
            </a:rPr>
            <a:t>19</a:t>
          </a:r>
          <a:r>
            <a:rPr kumimoji="1" lang="ja-JP" altLang="ja-JP" sz="1400">
              <a:solidFill>
                <a:schemeClr val="dk1"/>
              </a:solidFill>
              <a:effectLst/>
              <a:latin typeface="+mn-ea"/>
              <a:ea typeface="+mn-ea"/>
              <a:cs typeface="+mn-cs"/>
            </a:rPr>
            <a:t>百万円を積み立てることができた。残土処分費の増額による臨時的収入の増が積み立ての要因である。</a:t>
          </a:r>
          <a:endParaRPr kumimoji="1" lang="en-US" altLang="ja-JP" sz="1400">
            <a:solidFill>
              <a:schemeClr val="dk1"/>
            </a:solidFill>
            <a:effectLst/>
            <a:latin typeface="+mn-ea"/>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endParaRPr kumimoji="1" lang="en-US" altLang="ja-JP" sz="14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400">
              <a:solidFill>
                <a:schemeClr val="dk1"/>
              </a:solidFill>
              <a:effectLst/>
              <a:latin typeface="+mn-lt"/>
              <a:ea typeface="+mn-ea"/>
              <a:cs typeface="+mn-cs"/>
            </a:rPr>
            <a:t>（今後の方針）</a:t>
          </a:r>
          <a:endParaRPr kumimoji="1" lang="en-US" altLang="ja-JP" sz="14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ふるさとづくり基金や森林環境譲与税基金などをその他特定目的基金は増加傾向である。そのため、基金を積み立てるだけではなく、より活用していくことも取り組んでいく必要がある。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（基金の使途）</a:t>
          </a:r>
          <a:endParaRPr kumimoji="1" lang="en-US" altLang="ja-JP" sz="1400">
            <a:solidFill>
              <a:schemeClr val="dk1"/>
            </a:solidFill>
            <a:effectLst/>
            <a:latin typeface="+mn-ea"/>
            <a:ea typeface="+mn-ea"/>
            <a:cs typeface="+mn-cs"/>
          </a:endParaRPr>
        </a:p>
        <a:p>
          <a:r>
            <a:rPr kumimoji="1" lang="ja-JP" altLang="ja-JP" sz="1200">
              <a:solidFill>
                <a:schemeClr val="dk1"/>
              </a:solidFill>
              <a:effectLst/>
              <a:latin typeface="+mn-lt"/>
              <a:ea typeface="+mn-ea"/>
              <a:cs typeface="+mn-cs"/>
            </a:rPr>
            <a:t>　地域振興基金：安全で住みよく、活力ある町づくりを推進する</a:t>
          </a:r>
          <a:endParaRPr lang="ja-JP" altLang="ja-JP" sz="1200">
            <a:effectLst/>
          </a:endParaRP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ふるさとづくり基金：すさみ町の豊かな自然環境と地域の歴史・文化を守るとともに福祉の向上を目指す</a:t>
          </a:r>
          <a:endParaRPr lang="ja-JP" altLang="ja-JP" sz="1200">
            <a:effectLst/>
          </a:endParaRPr>
        </a:p>
        <a:p>
          <a:r>
            <a:rPr kumimoji="1" lang="ja-JP" altLang="ja-JP" sz="1200">
              <a:solidFill>
                <a:schemeClr val="dk1"/>
              </a:solidFill>
              <a:effectLst/>
              <a:latin typeface="+mn-lt"/>
              <a:ea typeface="+mn-ea"/>
              <a:cs typeface="+mn-cs"/>
            </a:rPr>
            <a:t>　和深川地区飲料水供給施設維持管理基金：和深川地区における生活用水の水枯渇等に対する給水施設に係る維持として活用</a:t>
          </a:r>
          <a:endParaRPr lang="ja-JP" altLang="ja-JP" sz="1200">
            <a:effectLst/>
          </a:endParaRPr>
        </a:p>
        <a:p>
          <a:r>
            <a:rPr kumimoji="1" lang="ja-JP" altLang="ja-JP" sz="1200">
              <a:solidFill>
                <a:schemeClr val="dk1"/>
              </a:solidFill>
              <a:effectLst/>
              <a:latin typeface="+mn-lt"/>
              <a:ea typeface="+mn-ea"/>
              <a:cs typeface="+mn-cs"/>
            </a:rPr>
            <a:t>　</a:t>
          </a:r>
          <a:r>
            <a:rPr kumimoji="1" lang="ja-JP" altLang="ja-JP" sz="1200" baseline="0">
              <a:solidFill>
                <a:schemeClr val="dk1"/>
              </a:solidFill>
              <a:effectLst/>
              <a:latin typeface="+mn-lt"/>
              <a:ea typeface="+mn-ea"/>
              <a:cs typeface="+mn-cs"/>
            </a:rPr>
            <a:t>森林環境譲与税基金：間伐や人材育成、担い手の確保、木材利用の促進や普及啓発等の森林整備及びその促進による経費へ活用</a:t>
          </a:r>
          <a:endParaRPr kumimoji="1" lang="en-US" altLang="ja-JP" sz="1200" baseline="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道の駅すさみ振興基金：道の駅すさみの施設に要する資金を充てるため</a:t>
          </a:r>
          <a:endParaRPr kumimoji="1" lang="en-US" altLang="ja-JP" sz="12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（増減理由）</a:t>
          </a:r>
          <a:endParaRPr kumimoji="1" lang="en-US" altLang="ja-JP" sz="1400">
            <a:solidFill>
              <a:schemeClr val="dk1"/>
            </a:solidFill>
            <a:effectLst/>
            <a:latin typeface="+mn-ea"/>
            <a:ea typeface="+mn-ea"/>
            <a:cs typeface="+mn-cs"/>
          </a:endParaRPr>
        </a:p>
        <a:p>
          <a:pPr eaLnBrk="1" fontAlgn="auto" latinLnBrk="0" hangingPunct="1"/>
          <a:r>
            <a:rPr kumimoji="1" lang="ja-JP" altLang="ja-JP" sz="1200">
              <a:solidFill>
                <a:schemeClr val="dk1"/>
              </a:solidFill>
              <a:effectLst/>
              <a:latin typeface="+mn-lt"/>
              <a:ea typeface="+mn-ea"/>
              <a:cs typeface="+mn-cs"/>
            </a:rPr>
            <a:t>　昨年度に比べ＋</a:t>
          </a:r>
          <a:r>
            <a:rPr kumimoji="1" lang="en-US" altLang="ja-JP" sz="1200">
              <a:solidFill>
                <a:schemeClr val="dk1"/>
              </a:solidFill>
              <a:effectLst/>
              <a:latin typeface="+mn-lt"/>
              <a:ea typeface="+mn-ea"/>
              <a:cs typeface="+mn-cs"/>
            </a:rPr>
            <a:t>256</a:t>
          </a:r>
          <a:r>
            <a:rPr kumimoji="1" lang="ja-JP" altLang="ja-JP" sz="1200">
              <a:solidFill>
                <a:schemeClr val="dk1"/>
              </a:solidFill>
              <a:effectLst/>
              <a:latin typeface="+mn-lt"/>
              <a:ea typeface="+mn-ea"/>
              <a:cs typeface="+mn-cs"/>
            </a:rPr>
            <a:t>百万円の</a:t>
          </a:r>
          <a:r>
            <a:rPr kumimoji="1" lang="en-US" altLang="ja-JP" sz="1200">
              <a:solidFill>
                <a:schemeClr val="dk1"/>
              </a:solidFill>
              <a:effectLst/>
              <a:latin typeface="+mn-lt"/>
              <a:ea typeface="+mn-ea"/>
              <a:cs typeface="+mn-cs"/>
            </a:rPr>
            <a:t>2,026</a:t>
          </a:r>
          <a:r>
            <a:rPr kumimoji="1" lang="ja-JP" altLang="ja-JP" sz="1200">
              <a:solidFill>
                <a:schemeClr val="dk1"/>
              </a:solidFill>
              <a:effectLst/>
              <a:latin typeface="+mn-lt"/>
              <a:ea typeface="+mn-ea"/>
              <a:cs typeface="+mn-cs"/>
            </a:rPr>
            <a:t>百万円となっており、増加の要因は地域振興基金</a:t>
          </a:r>
          <a:r>
            <a:rPr kumimoji="1" lang="en-US" altLang="ja-JP" sz="1200">
              <a:solidFill>
                <a:schemeClr val="dk1"/>
              </a:solidFill>
              <a:effectLst/>
              <a:latin typeface="+mn-lt"/>
              <a:ea typeface="+mn-ea"/>
              <a:cs typeface="+mn-cs"/>
            </a:rPr>
            <a:t>160</a:t>
          </a:r>
          <a:r>
            <a:rPr kumimoji="1" lang="ja-JP" altLang="ja-JP" sz="1200">
              <a:solidFill>
                <a:schemeClr val="dk1"/>
              </a:solidFill>
              <a:effectLst/>
              <a:latin typeface="+mn-lt"/>
              <a:ea typeface="+mn-ea"/>
              <a:cs typeface="+mn-cs"/>
            </a:rPr>
            <a:t>百万円、ふるさとづくり基金</a:t>
          </a:r>
          <a:r>
            <a:rPr kumimoji="1" lang="en-US" altLang="ja-JP" sz="1200">
              <a:solidFill>
                <a:schemeClr val="dk1"/>
              </a:solidFill>
              <a:effectLst/>
              <a:latin typeface="+mn-lt"/>
              <a:ea typeface="+mn-ea"/>
              <a:cs typeface="+mn-cs"/>
            </a:rPr>
            <a:t>70</a:t>
          </a:r>
          <a:r>
            <a:rPr kumimoji="1" lang="ja-JP" altLang="ja-JP" sz="1200">
              <a:solidFill>
                <a:schemeClr val="dk1"/>
              </a:solidFill>
              <a:effectLst/>
              <a:latin typeface="+mn-lt"/>
              <a:ea typeface="+mn-ea"/>
              <a:cs typeface="+mn-cs"/>
            </a:rPr>
            <a:t>百万円や森林環境譲与税基金</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百万円を積み立てることができたためである。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ふるさとづくり基金については、新たな業務委託先と契約し広告等による宣伝の拡充により寄付額が増加したためである。</a:t>
          </a:r>
          <a:endParaRPr lang="ja-JP" altLang="ja-JP" sz="1200">
            <a:effectLst/>
          </a:endParaRPr>
        </a:p>
        <a:p>
          <a:r>
            <a:rPr kumimoji="1" lang="ja-JP" altLang="ja-JP" sz="1200">
              <a:solidFill>
                <a:schemeClr val="dk1"/>
              </a:solidFill>
              <a:effectLst/>
              <a:latin typeface="+mn-lt"/>
              <a:ea typeface="+mn-ea"/>
              <a:cs typeface="+mn-cs"/>
            </a:rPr>
            <a:t>　森林環境譲与税基金については、森林環境譲与税の交付額が前年度に比べ</a:t>
          </a:r>
          <a:r>
            <a:rPr kumimoji="1" lang="en-US" altLang="ja-JP" sz="1200">
              <a:solidFill>
                <a:schemeClr val="dk1"/>
              </a:solidFill>
              <a:effectLst/>
              <a:latin typeface="+mn-lt"/>
              <a:ea typeface="+mn-ea"/>
              <a:cs typeface="+mn-cs"/>
            </a:rPr>
            <a:t>11.8</a:t>
          </a:r>
          <a:r>
            <a:rPr kumimoji="1" lang="ja-JP" altLang="ja-JP" sz="1200">
              <a:solidFill>
                <a:schemeClr val="dk1"/>
              </a:solidFill>
              <a:effectLst/>
              <a:latin typeface="+mn-lt"/>
              <a:ea typeface="+mn-ea"/>
              <a:cs typeface="+mn-cs"/>
            </a:rPr>
            <a:t>百万円増の</a:t>
          </a:r>
          <a:r>
            <a:rPr kumimoji="1" lang="en-US" altLang="ja-JP" sz="1200">
              <a:solidFill>
                <a:schemeClr val="dk1"/>
              </a:solidFill>
              <a:effectLst/>
              <a:latin typeface="+mn-lt"/>
              <a:ea typeface="+mn-ea"/>
              <a:cs typeface="+mn-cs"/>
            </a:rPr>
            <a:t>50.8</a:t>
          </a:r>
          <a:r>
            <a:rPr kumimoji="1" lang="ja-JP" altLang="ja-JP" sz="1200">
              <a:solidFill>
                <a:schemeClr val="dk1"/>
              </a:solidFill>
              <a:effectLst/>
              <a:latin typeface="+mn-lt"/>
              <a:ea typeface="+mn-ea"/>
              <a:cs typeface="+mn-cs"/>
            </a:rPr>
            <a:t>百万円であり、活用以上に交付額が多かったことから当基金への積立額が増加した</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ea"/>
            <a:ea typeface="+mn-ea"/>
            <a:cs typeface="+mn-cs"/>
          </a:endParaRPr>
        </a:p>
        <a:p>
          <a:r>
            <a:rPr kumimoji="1" lang="ja-JP" altLang="en-US" sz="1400">
              <a:solidFill>
                <a:schemeClr val="dk1"/>
              </a:solidFill>
              <a:effectLst/>
              <a:latin typeface="+mn-ea"/>
              <a:ea typeface="+mn-ea"/>
              <a:cs typeface="+mn-cs"/>
            </a:rPr>
            <a:t>（今後の方針）</a:t>
          </a:r>
          <a:endParaRPr kumimoji="1" lang="en-US" altLang="ja-JP" sz="1400">
            <a:solidFill>
              <a:schemeClr val="dk1"/>
            </a:solidFill>
            <a:effectLst/>
            <a:latin typeface="+mn-ea"/>
            <a:ea typeface="+mn-ea"/>
            <a:cs typeface="+mn-cs"/>
          </a:endParaRPr>
        </a:p>
        <a:p>
          <a:pPr eaLnBrk="1" fontAlgn="auto" latinLnBrk="0" hangingPunct="1"/>
          <a:r>
            <a:rPr kumimoji="1" lang="ja-JP" altLang="ja-JP" sz="1200">
              <a:solidFill>
                <a:schemeClr val="dk1"/>
              </a:solidFill>
              <a:effectLst/>
              <a:latin typeface="+mn-lt"/>
              <a:ea typeface="+mn-ea"/>
              <a:cs typeface="+mn-cs"/>
            </a:rPr>
            <a:t>　それぞれの基金の目的に応じた事業実施の際に活用し、財政的な負担が減少するように努める。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特に森林環境譲与税基金やふるさとづくり基金は活用（取り崩し）以上に積立てしているため、森林事業へのさらなる活用や、公共施設高台移転事業など大型事業を実施する際の国庫補助金や地方債の対象外となる一般財源への充当を検討し基金を活用していく。</a:t>
          </a:r>
          <a:endParaRPr lang="ja-JP" altLang="ja-JP" sz="1200">
            <a:effectLst/>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（増減理由）</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　令和</a:t>
          </a:r>
          <a:r>
            <a:rPr kumimoji="1" lang="en-US" altLang="ja-JP" sz="1400" b="0" i="0" u="none" strike="noStrike" kern="0" cap="none" spc="0" normalizeH="0" baseline="0" noProof="0">
              <a:ln>
                <a:noFill/>
              </a:ln>
              <a:solidFill>
                <a:prstClr val="black"/>
              </a:solidFill>
              <a:effectLst/>
              <a:uLnTx/>
              <a:uFillTx/>
              <a:latin typeface="+mn-ea"/>
              <a:ea typeface="+mn-ea"/>
              <a:cs typeface="+mn-cs"/>
            </a:rPr>
            <a:t>4</a:t>
          </a:r>
          <a:r>
            <a:rPr kumimoji="1" lang="ja-JP" altLang="en-US" sz="1400" b="0" i="0" u="none" strike="noStrike" kern="0" cap="none" spc="0" normalizeH="0" baseline="0" noProof="0">
              <a:ln>
                <a:noFill/>
              </a:ln>
              <a:solidFill>
                <a:prstClr val="black"/>
              </a:solidFill>
              <a:effectLst/>
              <a:uLnTx/>
              <a:uFillTx/>
              <a:latin typeface="+mn-ea"/>
              <a:ea typeface="+mn-ea"/>
              <a:cs typeface="+mn-cs"/>
            </a:rPr>
            <a:t>年度末残高は、</a:t>
          </a:r>
          <a:r>
            <a:rPr kumimoji="1" lang="en-US" altLang="ja-JP" sz="1400" b="0" i="0" u="none" strike="noStrike" kern="0" cap="none" spc="0" normalizeH="0" baseline="0" noProof="0">
              <a:ln>
                <a:noFill/>
              </a:ln>
              <a:solidFill>
                <a:prstClr val="black"/>
              </a:solidFill>
              <a:effectLst/>
              <a:uLnTx/>
              <a:uFillTx/>
              <a:latin typeface="+mn-ea"/>
              <a:ea typeface="+mn-ea"/>
              <a:cs typeface="+mn-cs"/>
            </a:rPr>
            <a:t>90</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百万円増の</a:t>
          </a:r>
          <a:r>
            <a:rPr kumimoji="1" lang="en-US" altLang="ja-JP" sz="1400" b="0" i="0" u="none" strike="noStrike" kern="0" cap="none" spc="0" normalizeH="0" baseline="0" noProof="0">
              <a:ln>
                <a:noFill/>
              </a:ln>
              <a:solidFill>
                <a:prstClr val="black"/>
              </a:solidFill>
              <a:effectLst/>
              <a:uLnTx/>
              <a:uFillTx/>
              <a:latin typeface="+mn-ea"/>
              <a:ea typeface="+mn-ea"/>
              <a:cs typeface="+mn-cs"/>
            </a:rPr>
            <a:t>1,348</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百万円となった。昨年度に続き積み立てることができたが、主な要因は上記に記載しているとおり、残土処分費の増額による臨時的収入の増が主な要因である。</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（今後の方針）</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　</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ea"/>
              <a:ea typeface="+mn-ea"/>
              <a:cs typeface="+mn-cs"/>
            </a:rPr>
            <a:t>　</a:t>
          </a:r>
          <a:r>
            <a:rPr kumimoji="1" lang="ja-JP" altLang="ja-JP" sz="1400" b="0" i="0" u="none" strike="noStrike" kern="0" cap="none" spc="0" normalizeH="0" baseline="0" noProof="0">
              <a:ln>
                <a:noFill/>
              </a:ln>
              <a:solidFill>
                <a:prstClr val="black"/>
              </a:solidFill>
              <a:effectLst/>
              <a:uLnTx/>
              <a:uFillTx/>
              <a:latin typeface="+mn-ea"/>
              <a:ea typeface="+mn-ea"/>
              <a:cs typeface="+mn-cs"/>
            </a:rPr>
            <a:t>次年度以降も可能な限り取り崩しがないように財政運営に努める。</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endParaRPr kumimoji="1" lang="en-US" altLang="ja-JP" sz="14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昨年度から増減はなく、</a:t>
          </a:r>
          <a:r>
            <a:rPr kumimoji="1" lang="en-US" altLang="ja-JP" sz="1400">
              <a:solidFill>
                <a:schemeClr val="dk1"/>
              </a:solidFill>
              <a:effectLst/>
              <a:latin typeface="+mn-lt"/>
              <a:ea typeface="+mn-ea"/>
              <a:cs typeface="+mn-cs"/>
            </a:rPr>
            <a:t>43</a:t>
          </a:r>
          <a:r>
            <a:rPr kumimoji="1" lang="ja-JP" altLang="ja-JP" sz="1400">
              <a:solidFill>
                <a:schemeClr val="dk1"/>
              </a:solidFill>
              <a:effectLst/>
              <a:latin typeface="+mn-lt"/>
              <a:ea typeface="+mn-ea"/>
              <a:cs typeface="+mn-cs"/>
            </a:rPr>
            <a:t>百万円である。</a:t>
          </a:r>
          <a:endParaRPr kumimoji="1" lang="en-US" altLang="ja-JP" sz="1400">
            <a:solidFill>
              <a:schemeClr val="dk1"/>
            </a:solidFill>
            <a:effectLst/>
            <a:latin typeface="+mn-lt"/>
            <a:ea typeface="+mn-ea"/>
            <a:cs typeface="+mn-cs"/>
          </a:endParaRPr>
        </a:p>
        <a:p>
          <a:pPr eaLnBrk="1" fontAlgn="auto" latinLnBrk="0" hangingPunct="1"/>
          <a:endParaRPr lang="en-US" altLang="ja-JP" sz="1400">
            <a:effectLst/>
          </a:endParaRPr>
        </a:p>
        <a:p>
          <a:pPr eaLnBrk="1" fontAlgn="auto" latinLnBrk="0" hangingPunct="1"/>
          <a:endParaRPr lang="ja-JP" altLang="ja-JP" sz="1400">
            <a:effectLst/>
          </a:endParaRPr>
        </a:p>
        <a:p>
          <a:r>
            <a:rPr kumimoji="1" lang="ja-JP" altLang="ja-JP" sz="1400">
              <a:solidFill>
                <a:schemeClr val="dk1"/>
              </a:solidFill>
              <a:effectLst/>
              <a:latin typeface="+mn-lt"/>
              <a:ea typeface="+mn-ea"/>
              <a:cs typeface="+mn-cs"/>
            </a:rPr>
            <a:t>（今後の方針）</a:t>
          </a:r>
          <a:endParaRPr kumimoji="1" lang="en-US" altLang="ja-JP" sz="1400">
            <a:solidFill>
              <a:schemeClr val="dk1"/>
            </a:solidFill>
            <a:effectLst/>
            <a:latin typeface="+mn-lt"/>
            <a:ea typeface="+mn-ea"/>
            <a:cs typeface="+mn-cs"/>
          </a:endParaRPr>
        </a:p>
        <a:p>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昨年度が一般会計において償還額のピークであり、今後著しく増加は見込んでいないが、将来、償還額が増加した際は平準化のため当基金の活用を検討する。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3,659
3,637
174.45
4,846,226
4,744,471
98,985
2,665,041
5,438,878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町内に中心となる産業がないこと等により、財政基盤が弱く、類似団体平均を下回っている。普通交付税は当町の収入の約半分を占めており、自主財源に乏しく国の動向に非常に左右されやすい。ふるさと納税・企業版ふるさと納税をはじめとした歳入の確保、歳出削減のための事業の見直しや、活力あるまちづくりを展開しながら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類似団体に比べると数値は高く、前年度に比べ</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増加の要因として、歳入では普通交付税の減少に伴う経常一般財源の増加が主な要因である。歳出では、国保すさみ病院会計への補助金の増や光熱水費の増による経常的支出の増加したことが主な要因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58547</xdr:rowOff>
    </xdr:from>
    <xdr:to>
      <xdr:col>23</xdr:col>
      <xdr:colOff>133350</xdr:colOff>
      <xdr:row>66</xdr:row>
      <xdr:rowOff>7747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0279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58547</xdr:rowOff>
    </xdr:from>
    <xdr:to>
      <xdr:col>19</xdr:col>
      <xdr:colOff>133350</xdr:colOff>
      <xdr:row>66</xdr:row>
      <xdr:rowOff>53594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2797"/>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66</xdr:row>
      <xdr:rowOff>80137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6929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75311</xdr:rowOff>
    </xdr:from>
    <xdr:to>
      <xdr:col>11</xdr:col>
      <xdr:colOff>31750</xdr:colOff>
      <xdr:row>66</xdr:row>
      <xdr:rowOff>80137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9101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128397</xdr:rowOff>
    </xdr:from>
    <xdr:to>
      <xdr:col>23</xdr:col>
      <xdr:colOff>184150</xdr:colOff>
      <xdr:row>66</xdr:row>
      <xdr:rowOff>58547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24274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6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7747</xdr:rowOff>
    </xdr:from>
    <xdr:to>
      <xdr:col>19</xdr:col>
      <xdr:colOff>184150</xdr:colOff>
      <xdr:row>65</xdr:row>
      <xdr:rowOff>109347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5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94124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8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29337</xdr:rowOff>
    </xdr:from>
    <xdr:to>
      <xdr:col>11</xdr:col>
      <xdr:colOff>82550</xdr:colOff>
      <xdr:row>66</xdr:row>
      <xdr:rowOff>130937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115714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3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24511</xdr:rowOff>
    </xdr:from>
    <xdr:to>
      <xdr:col>7</xdr:col>
      <xdr:colOff>31750</xdr:colOff>
      <xdr:row>66</xdr:row>
      <xdr:rowOff>126111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110888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当該指数については、対前年度比</a:t>
          </a:r>
          <a:r>
            <a:rPr kumimoji="1" lang="en-US" altLang="ja-JP" sz="1100">
              <a:solidFill>
                <a:schemeClr val="dk1"/>
              </a:solidFill>
              <a:effectLst/>
              <a:latin typeface="+mn-lt"/>
              <a:ea typeface="+mn-ea"/>
              <a:cs typeface="+mn-cs"/>
            </a:rPr>
            <a:t>+12,841</a:t>
          </a:r>
          <a:r>
            <a:rPr kumimoji="1" lang="ja-JP" altLang="ja-JP" sz="1100">
              <a:solidFill>
                <a:schemeClr val="dk1"/>
              </a:solidFill>
              <a:effectLst/>
              <a:latin typeface="+mn-lt"/>
              <a:ea typeface="+mn-ea"/>
              <a:cs typeface="+mn-cs"/>
            </a:rPr>
            <a:t>千円であり、類似団体平均値に比べて</a:t>
          </a:r>
          <a:r>
            <a:rPr kumimoji="1" lang="en-US" altLang="ja-JP" sz="1100">
              <a:solidFill>
                <a:schemeClr val="dk1"/>
              </a:solidFill>
              <a:effectLst/>
              <a:latin typeface="+mn-lt"/>
              <a:ea typeface="+mn-ea"/>
              <a:cs typeface="+mn-cs"/>
            </a:rPr>
            <a:t>137,961</a:t>
          </a:r>
          <a:r>
            <a:rPr kumimoji="1" lang="ja-JP" altLang="ja-JP" sz="1100">
              <a:solidFill>
                <a:schemeClr val="dk1"/>
              </a:solidFill>
              <a:effectLst/>
              <a:latin typeface="+mn-lt"/>
              <a:ea typeface="+mn-ea"/>
              <a:cs typeface="+mn-cs"/>
            </a:rPr>
            <a:t>円下回っている。増加の要因は、昨年度に引き続き新型コロナウイルス感染症対応地方創生臨時交付金事業や新型コロナウイルスワクチン接種事業など新型コロナウイルス対応関係の経費が主な要因である。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17264</xdr:rowOff>
    </xdr:from>
    <xdr:to>
      <xdr:col>23</xdr:col>
      <xdr:colOff>133350</xdr:colOff>
      <xdr:row>82</xdr:row>
      <xdr:rowOff>23462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6164"/>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11318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0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164880</xdr:rowOff>
    </xdr:from>
    <xdr:to>
      <xdr:col>19</xdr:col>
      <xdr:colOff>133350</xdr:colOff>
      <xdr:row>82</xdr:row>
      <xdr:rowOff>17264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52330"/>
          <a:ext cx="8890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146748</xdr:rowOff>
    </xdr:from>
    <xdr:to>
      <xdr:col>15</xdr:col>
      <xdr:colOff>82550</xdr:colOff>
      <xdr:row>81</xdr:row>
      <xdr:rowOff>164880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4198"/>
          <a:ext cx="889000" cy="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146748</xdr:rowOff>
    </xdr:from>
    <xdr:to>
      <xdr:col>11</xdr:col>
      <xdr:colOff>31750</xdr:colOff>
      <xdr:row>81</xdr:row>
      <xdr:rowOff>150140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34198"/>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144112</xdr:rowOff>
    </xdr:from>
    <xdr:to>
      <xdr:col>23</xdr:col>
      <xdr:colOff>184150</xdr:colOff>
      <xdr:row>82</xdr:row>
      <xdr:rowOff>74262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65389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137914</xdr:rowOff>
    </xdr:from>
    <xdr:to>
      <xdr:col>19</xdr:col>
      <xdr:colOff>184150</xdr:colOff>
      <xdr:row>82</xdr:row>
      <xdr:rowOff>68064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78241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114080</xdr:rowOff>
    </xdr:from>
    <xdr:to>
      <xdr:col>15</xdr:col>
      <xdr:colOff>133350</xdr:colOff>
      <xdr:row>82</xdr:row>
      <xdr:rowOff>44230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54407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7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95948</xdr:rowOff>
    </xdr:from>
    <xdr:to>
      <xdr:col>11</xdr:col>
      <xdr:colOff>82550</xdr:colOff>
      <xdr:row>82</xdr:row>
      <xdr:rowOff>26098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36275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99340</xdr:rowOff>
    </xdr:from>
    <xdr:to>
      <xdr:col>7</xdr:col>
      <xdr:colOff>31750</xdr:colOff>
      <xdr:row>82</xdr:row>
      <xdr:rowOff>29490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39667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当該数値は、前年度より－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の</a:t>
          </a:r>
          <a:r>
            <a:rPr lang="en-US" altLang="ja-JP" sz="1100">
              <a:solidFill>
                <a:schemeClr val="dk1"/>
              </a:solidFill>
              <a:effectLst/>
              <a:latin typeface="+mn-lt"/>
              <a:ea typeface="+mn-ea"/>
              <a:cs typeface="+mn-cs"/>
            </a:rPr>
            <a:t>97.7</a:t>
          </a:r>
          <a:r>
            <a:rPr lang="ja-JP" altLang="ja-JP" sz="1100">
              <a:solidFill>
                <a:schemeClr val="dk1"/>
              </a:solidFill>
              <a:effectLst/>
              <a:latin typeface="+mn-lt"/>
              <a:ea typeface="+mn-ea"/>
              <a:cs typeface="+mn-cs"/>
            </a:rPr>
            <a:t>となっており、全国町村平均より</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ポイント上回っている。引き続き給与適正化に努める。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136737</xdr:rowOff>
    </xdr:from>
    <xdr:to>
      <xdr:col>81</xdr:col>
      <xdr:colOff>44450</xdr:colOff>
      <xdr:row>89</xdr:row>
      <xdr:rowOff>45720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2243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45720</xdr:rowOff>
    </xdr:from>
    <xdr:to>
      <xdr:col>77</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3047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89</xdr:row>
      <xdr:rowOff>61807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35861"/>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88477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85937</xdr:rowOff>
    </xdr:from>
    <xdr:to>
      <xdr:col>81</xdr:col>
      <xdr:colOff>95250</xdr:colOff>
      <xdr:row>89</xdr:row>
      <xdr:rowOff>16087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58014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11007</xdr:rowOff>
    </xdr:from>
    <xdr:to>
      <xdr:col>73</xdr:col>
      <xdr:colOff>44450</xdr:colOff>
      <xdr:row>89</xdr:row>
      <xdr:rowOff>112607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97384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37677</xdr:rowOff>
    </xdr:from>
    <xdr:to>
      <xdr:col>64</xdr:col>
      <xdr:colOff>152400</xdr:colOff>
      <xdr:row>88</xdr:row>
      <xdr:rowOff>139277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124054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当該数値は、前年度より＋</a:t>
          </a:r>
          <a:r>
            <a:rPr lang="en-US" altLang="ja-JP" sz="1100">
              <a:solidFill>
                <a:schemeClr val="dk1"/>
              </a:solidFill>
              <a:effectLst/>
              <a:latin typeface="+mn-lt"/>
              <a:ea typeface="+mn-ea"/>
              <a:cs typeface="+mn-cs"/>
            </a:rPr>
            <a:t>0.58</a:t>
          </a:r>
          <a:r>
            <a:rPr lang="ja-JP" altLang="ja-JP" sz="1100">
              <a:solidFill>
                <a:schemeClr val="dk1"/>
              </a:solidFill>
              <a:effectLst/>
              <a:latin typeface="+mn-lt"/>
              <a:ea typeface="+mn-ea"/>
              <a:cs typeface="+mn-cs"/>
            </a:rPr>
            <a:t>人の</a:t>
          </a:r>
          <a:r>
            <a:rPr lang="en-US" altLang="ja-JP" sz="1100">
              <a:solidFill>
                <a:schemeClr val="dk1"/>
              </a:solidFill>
              <a:effectLst/>
              <a:latin typeface="+mn-lt"/>
              <a:ea typeface="+mn-ea"/>
              <a:cs typeface="+mn-cs"/>
            </a:rPr>
            <a:t>21.32</a:t>
          </a:r>
          <a:r>
            <a:rPr lang="ja-JP" altLang="ja-JP" sz="1100">
              <a:solidFill>
                <a:schemeClr val="dk1"/>
              </a:solidFill>
              <a:effectLst/>
              <a:latin typeface="+mn-lt"/>
              <a:ea typeface="+mn-ea"/>
              <a:cs typeface="+mn-cs"/>
            </a:rPr>
            <a:t>人となっており、類似団体平均を</a:t>
          </a:r>
          <a:r>
            <a:rPr lang="en-US" altLang="ja-JP" sz="1100">
              <a:solidFill>
                <a:schemeClr val="dk1"/>
              </a:solidFill>
              <a:effectLst/>
              <a:latin typeface="+mn-lt"/>
              <a:ea typeface="+mn-ea"/>
              <a:cs typeface="+mn-cs"/>
            </a:rPr>
            <a:t>3.75</a:t>
          </a:r>
          <a:r>
            <a:rPr lang="ja-JP" altLang="ja-JP" sz="1100">
              <a:solidFill>
                <a:schemeClr val="dk1"/>
              </a:solidFill>
              <a:effectLst/>
              <a:latin typeface="+mn-lt"/>
              <a:ea typeface="+mn-ea"/>
              <a:cs typeface="+mn-cs"/>
            </a:rPr>
            <a:t>人下回っている。毎年退職者数と同数程度の職員採用を行っており、職員数については今後も同水準を見込んでいるが、民間委託や指定管理者制度の活用も検討し、定員管理の適正化に努める。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153148</xdr:rowOff>
    </xdr:from>
    <xdr:to>
      <xdr:col>81</xdr:col>
      <xdr:colOff>44450</xdr:colOff>
      <xdr:row>59</xdr:row>
      <xdr:rowOff>160923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68698"/>
          <a:ext cx="8382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145238</xdr:rowOff>
    </xdr:from>
    <xdr:to>
      <xdr:col>77</xdr:col>
      <xdr:colOff>44450</xdr:colOff>
      <xdr:row>59</xdr:row>
      <xdr:rowOff>153148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6078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135051</xdr:rowOff>
    </xdr:from>
    <xdr:to>
      <xdr:col>72</xdr:col>
      <xdr:colOff>203200</xdr:colOff>
      <xdr:row>59</xdr:row>
      <xdr:rowOff>145238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50601"/>
          <a:ext cx="889000" cy="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135051</xdr:rowOff>
    </xdr:from>
    <xdr:to>
      <xdr:col>68</xdr:col>
      <xdr:colOff>152400</xdr:colOff>
      <xdr:row>59</xdr:row>
      <xdr:rowOff>140412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50601"/>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110123</xdr:rowOff>
    </xdr:from>
    <xdr:to>
      <xdr:col>81</xdr:col>
      <xdr:colOff>95250</xdr:colOff>
      <xdr:row>60</xdr:row>
      <xdr:rowOff>40273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126650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7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102348</xdr:rowOff>
    </xdr:from>
    <xdr:to>
      <xdr:col>77</xdr:col>
      <xdr:colOff>95250</xdr:colOff>
      <xdr:row>60</xdr:row>
      <xdr:rowOff>32498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2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42675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8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94438</xdr:rowOff>
    </xdr:from>
    <xdr:to>
      <xdr:col>73</xdr:col>
      <xdr:colOff>44450</xdr:colOff>
      <xdr:row>60</xdr:row>
      <xdr:rowOff>24588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2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34765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7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84251</xdr:rowOff>
    </xdr:from>
    <xdr:to>
      <xdr:col>68</xdr:col>
      <xdr:colOff>203200</xdr:colOff>
      <xdr:row>60</xdr:row>
      <xdr:rowOff>14401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24578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6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89612</xdr:rowOff>
    </xdr:from>
    <xdr:to>
      <xdr:col>64</xdr:col>
      <xdr:colOff>152400</xdr:colOff>
      <xdr:row>60</xdr:row>
      <xdr:rowOff>19762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0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29939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7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実質公債費率は</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％であり、類似団体平均値と比べ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上回っている。当町は過疎対策事業債など交付税算入率の高い地方債を主に借り入れているため、公債費に係る普通交付税の算入額は増加しているが、元利償還金が大幅に増加したことが比率の増加要因となっている。地方債の償還のピークは過ぎているが、今後有利な地方債を活用できる大型事業を実施する可能性はあるため公債費比率が上がりすぎないよう注意する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89746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2263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25400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1699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140546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458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116417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基金があるため、ここ数年は将来負担比率は算定されていない。しかし、公共施設高台移転事業を進める中で、財政調整基金等の基金の取り崩し及び地方債を財源として予定しているため、将来負担比率が上昇する可能性がある。ついては、実施事業の適正化を図り地方債の発行を抑制するなど、適正な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3,659
3,637
174.45
4,846,226
4,744,471
98,985
2,665,041
5,438,878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当該数値については、前年度より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となっており、類似団体平均では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下回っている。職員数についても変動はあまりないが、期末勤勉手当の見直しに対する増額があったため数値が増加した。今後も引き続き、事務の効率化など定員管理の適正化に努め人件費の抑制を図る。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6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46990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91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31750</xdr:rowOff>
    </xdr:from>
    <xdr:to>
      <xdr:col>11</xdr:col>
      <xdr:colOff>9525</xdr:colOff>
      <xdr:row>36</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3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xdr:rowOff>
    </xdr:from>
    <xdr:to>
      <xdr:col>24</xdr:col>
      <xdr:colOff>76200</xdr:colOff>
      <xdr:row>36</xdr:row>
      <xdr:rowOff>105410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167640</xdr:rowOff>
    </xdr:from>
    <xdr:to>
      <xdr:col>11</xdr:col>
      <xdr:colOff>60325</xdr:colOff>
      <xdr:row>36</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152400</xdr:rowOff>
    </xdr:from>
    <xdr:to>
      <xdr:col>6</xdr:col>
      <xdr:colOff>171450</xdr:colOff>
      <xdr:row>36</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％増加の</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％であり、類似団体内平均値を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％下回っている。前年度と費用についてはほぼ同額であるが、歳入（経常一般財源）の減少により増加した。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20320</xdr:rowOff>
    </xdr:from>
    <xdr:to>
      <xdr:col>82</xdr:col>
      <xdr:colOff>107950</xdr:colOff>
      <xdr:row>15</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92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20320</xdr:rowOff>
    </xdr:from>
    <xdr:to>
      <xdr:col>78</xdr:col>
      <xdr:colOff>69850</xdr:colOff>
      <xdr:row>15</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92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119380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416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119380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64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15240</xdr:rowOff>
    </xdr:from>
    <xdr:to>
      <xdr:col>82</xdr:col>
      <xdr:colOff>158750</xdr:colOff>
      <xdr:row>15</xdr:row>
      <xdr:rowOff>116840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8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31767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140970</xdr:rowOff>
    </xdr:from>
    <xdr:to>
      <xdr:col>78</xdr:col>
      <xdr:colOff>120650</xdr:colOff>
      <xdr:row>15</xdr:row>
      <xdr:rowOff>71120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81297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1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68580</xdr:rowOff>
    </xdr:from>
    <xdr:to>
      <xdr:col>69</xdr:col>
      <xdr:colOff>142875</xdr:colOff>
      <xdr:row>15</xdr:row>
      <xdr:rowOff>170180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8907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となっており、類似団体内平均値より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上回った。増加の要因は住民税非課税世帯臨時特別給付金があったためである。扶助費については、その年によって費用の変動が大きく、予想が困難であるが、引き続き健全な財政運営に努める。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55</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57</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948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となった。維持補修費や各特別会計への繰出金の費用は昨年度と同様であるが、歳入（経常一般財源）の減少により増加した。今後も維持補修費や繰出金など事業の精査を実施し経費削減に努める。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78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58420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903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補助費については、前年度比</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上回っている。新型コロナウイルスの影響で実施できなかった事業が少しずつ元に戻りつつあり、歳入（経常一般財源）の減少により増加した。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122428</xdr:rowOff>
    </xdr:from>
    <xdr:to>
      <xdr:col>82</xdr:col>
      <xdr:colOff>107950</xdr:colOff>
      <xdr:row>39</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6375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39</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375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10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7518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144780</xdr:rowOff>
    </xdr:from>
    <xdr:to>
      <xdr:col>74</xdr:col>
      <xdr:colOff>31750</xdr:colOff>
      <xdr:row>39</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46482</xdr:rowOff>
    </xdr:from>
    <xdr:to>
      <xdr:col>69</xdr:col>
      <xdr:colOff>142875</xdr:colOff>
      <xdr:row>39</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21.7%</a:t>
          </a:r>
          <a:r>
            <a:rPr kumimoji="1" lang="ja-JP" altLang="ja-JP" sz="1100">
              <a:solidFill>
                <a:schemeClr val="dk1"/>
              </a:solidFill>
              <a:effectLst/>
              <a:latin typeface="+mn-lt"/>
              <a:ea typeface="+mn-ea"/>
              <a:cs typeface="+mn-cs"/>
            </a:rPr>
            <a:t>で、類似団体内平均値を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上回っている。過去に実施した公共施設高台移転事業や防災対策事業などの大型事業の償還が主な要因であり、昨年度がピークであったため今後は減少を見込む。地方債発行の際は過疎対策事業債や緊急防災・減災事業債など交付税算入率の高い地方債を活用するとともに、事業実施にあたっては、十分な精査により事業の取捨選択を行い、地方債の発行を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134620</xdr:rowOff>
    </xdr:from>
    <xdr:to>
      <xdr:col>24</xdr:col>
      <xdr:colOff>25400</xdr:colOff>
      <xdr:row>77</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362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146050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75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83820</xdr:rowOff>
    </xdr:from>
    <xdr:to>
      <xdr:col>24</xdr:col>
      <xdr:colOff>76200</xdr:colOff>
      <xdr:row>78</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公債費以外の項目については、前年度比</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となっており類似団体内平均値を</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上回っている。増加した要因は新型コロナウイルスの影響による縮小が少しずつ元に戻り、普通交付税など経常一般財源の減など歳入の減少によるものである。引き続き制度見直しや経費削減に努める。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66584</xdr:rowOff>
    </xdr:from>
    <xdr:to>
      <xdr:col>82</xdr:col>
      <xdr:colOff>107950</xdr:colOff>
      <xdr:row>78</xdr:row>
      <xdr:rowOff>68218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268234"/>
          <a:ext cx="8382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66584</xdr:rowOff>
    </xdr:from>
    <xdr:to>
      <xdr:col>78</xdr:col>
      <xdr:colOff>69850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26823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00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37193</xdr:rowOff>
    </xdr:from>
    <xdr:to>
      <xdr:col>69</xdr:col>
      <xdr:colOff>92075</xdr:colOff>
      <xdr:row>79</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5817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15784</xdr:rowOff>
    </xdr:from>
    <xdr:to>
      <xdr:col>78</xdr:col>
      <xdr:colOff>120650</xdr:colOff>
      <xdr:row>77</xdr:row>
      <xdr:rowOff>117384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102161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0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157843</xdr:rowOff>
    </xdr:from>
    <xdr:to>
      <xdr:col>65</xdr:col>
      <xdr:colOff>53975</xdr:colOff>
      <xdr:row>79</xdr:row>
      <xdr:rowOff>87993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72770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128118</xdr:rowOff>
    </xdr:from>
    <xdr:to>
      <xdr:col>29</xdr:col>
      <xdr:colOff>127000</xdr:colOff>
      <xdr:row>18</xdr:row>
      <xdr:rowOff>143578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61843"/>
          <a:ext cx="647700" cy="15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143578</xdr:rowOff>
    </xdr:from>
    <xdr:to>
      <xdr:col>26</xdr:col>
      <xdr:colOff>50800</xdr:colOff>
      <xdr:row>18</xdr:row>
      <xdr:rowOff>163786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7303"/>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163786</xdr:rowOff>
    </xdr:from>
    <xdr:to>
      <xdr:col>22</xdr:col>
      <xdr:colOff>114300</xdr:colOff>
      <xdr:row>19</xdr:row>
      <xdr:rowOff>7388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7511"/>
          <a:ext cx="698500" cy="1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7388</xdr:rowOff>
    </xdr:from>
    <xdr:to>
      <xdr:col>18</xdr:col>
      <xdr:colOff>177800</xdr:colOff>
      <xdr:row>19</xdr:row>
      <xdr:rowOff>45156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12563"/>
          <a:ext cx="698500" cy="3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77318</xdr:rowOff>
    </xdr:from>
    <xdr:to>
      <xdr:col>29</xdr:col>
      <xdr:colOff>177800</xdr:colOff>
      <xdr:row>19</xdr:row>
      <xdr:rowOff>7468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1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49395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92778</xdr:rowOff>
    </xdr:from>
    <xdr:to>
      <xdr:col>26</xdr:col>
      <xdr:colOff>101600</xdr:colOff>
      <xdr:row>19</xdr:row>
      <xdr:rowOff>22928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2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7705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1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112986</xdr:rowOff>
    </xdr:from>
    <xdr:to>
      <xdr:col>22</xdr:col>
      <xdr:colOff>165100</xdr:colOff>
      <xdr:row>19</xdr:row>
      <xdr:rowOff>43136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27913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128038</xdr:rowOff>
    </xdr:from>
    <xdr:to>
      <xdr:col>19</xdr:col>
      <xdr:colOff>38100</xdr:colOff>
      <xdr:row>19</xdr:row>
      <xdr:rowOff>58188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61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42965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4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165806</xdr:rowOff>
    </xdr:from>
    <xdr:to>
      <xdr:col>15</xdr:col>
      <xdr:colOff>101600</xdr:colOff>
      <xdr:row>19</xdr:row>
      <xdr:rowOff>95956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80733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334066</xdr:rowOff>
    </xdr:from>
    <xdr:to>
      <xdr:col>29</xdr:col>
      <xdr:colOff>127000</xdr:colOff>
      <xdr:row>35</xdr:row>
      <xdr:rowOff>342048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44416"/>
          <a:ext cx="647700" cy="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326825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7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334066</xdr:rowOff>
    </xdr:from>
    <xdr:to>
      <xdr:col>26</xdr:col>
      <xdr:colOff>50800</xdr:colOff>
      <xdr:row>36</xdr:row>
      <xdr:rowOff>59845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44416"/>
          <a:ext cx="698500" cy="6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59845</xdr:rowOff>
    </xdr:from>
    <xdr:to>
      <xdr:col>22</xdr:col>
      <xdr:colOff>114300</xdr:colOff>
      <xdr:row>36</xdr:row>
      <xdr:rowOff>81676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3095"/>
          <a:ext cx="6985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81676</xdr:rowOff>
    </xdr:from>
    <xdr:to>
      <xdr:col>18</xdr:col>
      <xdr:colOff>177800</xdr:colOff>
      <xdr:row>36</xdr:row>
      <xdr:rowOff>85357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34926"/>
          <a:ext cx="698500" cy="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106999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110135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291248</xdr:rowOff>
    </xdr:from>
    <xdr:to>
      <xdr:col>29</xdr:col>
      <xdr:colOff>177800</xdr:colOff>
      <xdr:row>36</xdr:row>
      <xdr:rowOff>49948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1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136325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283266</xdr:rowOff>
    </xdr:from>
    <xdr:to>
      <xdr:col>26</xdr:col>
      <xdr:colOff>101600</xdr:colOff>
      <xdr:row>36</xdr:row>
      <xdr:rowOff>41966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3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52143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2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9045</xdr:rowOff>
    </xdr:from>
    <xdr:to>
      <xdr:col>22</xdr:col>
      <xdr:colOff>165100</xdr:colOff>
      <xdr:row>36</xdr:row>
      <xdr:rowOff>110645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95422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30876</xdr:rowOff>
    </xdr:from>
    <xdr:to>
      <xdr:col>19</xdr:col>
      <xdr:colOff>38100</xdr:colOff>
      <xdr:row>36</xdr:row>
      <xdr:rowOff>132476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117253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34557</xdr:rowOff>
    </xdr:from>
    <xdr:to>
      <xdr:col>15</xdr:col>
      <xdr:colOff>101600</xdr:colOff>
      <xdr:row>36</xdr:row>
      <xdr:rowOff>136157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120934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3,659
3,637
174.45
4,846,226
4,744,471
98,985
2,665,041
5,438,878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103248</xdr:rowOff>
    </xdr:from>
    <xdr:to>
      <xdr:col>24</xdr:col>
      <xdr:colOff>63500</xdr:colOff>
      <xdr:row>37</xdr:row>
      <xdr:rowOff>117162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46898"/>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117162</xdr:rowOff>
    </xdr:from>
    <xdr:to>
      <xdr:col>19</xdr:col>
      <xdr:colOff>177800</xdr:colOff>
      <xdr:row>37</xdr:row>
      <xdr:rowOff>122828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60812"/>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122828</xdr:rowOff>
    </xdr:from>
    <xdr:to>
      <xdr:col>15</xdr:col>
      <xdr:colOff>50800</xdr:colOff>
      <xdr:row>37</xdr:row>
      <xdr:rowOff>167005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66478"/>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167005</xdr:rowOff>
    </xdr:from>
    <xdr:to>
      <xdr:col>10</xdr:col>
      <xdr:colOff>114300</xdr:colOff>
      <xdr:row>38</xdr:row>
      <xdr:rowOff>13637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10655"/>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52448</xdr:rowOff>
    </xdr:from>
    <xdr:to>
      <xdr:col>24</xdr:col>
      <xdr:colOff>114300</xdr:colOff>
      <xdr:row>37</xdr:row>
      <xdr:rowOff>154048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30875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7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66362</xdr:rowOff>
    </xdr:from>
    <xdr:to>
      <xdr:col>20</xdr:col>
      <xdr:colOff>38100</xdr:colOff>
      <xdr:row>37</xdr:row>
      <xdr:rowOff>167962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159089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72028</xdr:rowOff>
    </xdr:from>
    <xdr:to>
      <xdr:col>15</xdr:col>
      <xdr:colOff>101600</xdr:colOff>
      <xdr:row>38</xdr:row>
      <xdr:rowOff>2178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164754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0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116205</xdr:rowOff>
    </xdr:from>
    <xdr:to>
      <xdr:col>10</xdr:col>
      <xdr:colOff>165100</xdr:colOff>
      <xdr:row>38</xdr:row>
      <xdr:rowOff>46355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37482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134287</xdr:rowOff>
    </xdr:from>
    <xdr:to>
      <xdr:col>6</xdr:col>
      <xdr:colOff>38100</xdr:colOff>
      <xdr:row>38</xdr:row>
      <xdr:rowOff>64436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7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55564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7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50381</xdr:rowOff>
    </xdr:from>
    <xdr:to>
      <xdr:col>24</xdr:col>
      <xdr:colOff>63500</xdr:colOff>
      <xdr:row>58</xdr:row>
      <xdr:rowOff>54575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4481"/>
          <a:ext cx="8382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54575</xdr:rowOff>
    </xdr:from>
    <xdr:to>
      <xdr:col>19</xdr:col>
      <xdr:colOff>177800</xdr:colOff>
      <xdr:row>58</xdr:row>
      <xdr:rowOff>86561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8675"/>
          <a:ext cx="889000" cy="3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86561</xdr:rowOff>
    </xdr:from>
    <xdr:to>
      <xdr:col>15</xdr:col>
      <xdr:colOff>50800</xdr:colOff>
      <xdr:row>58</xdr:row>
      <xdr:rowOff>93939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0661"/>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81292</xdr:rowOff>
    </xdr:from>
    <xdr:to>
      <xdr:col>10</xdr:col>
      <xdr:colOff>114300</xdr:colOff>
      <xdr:row>58</xdr:row>
      <xdr:rowOff>93939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25392"/>
          <a:ext cx="889000" cy="1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171031</xdr:rowOff>
    </xdr:from>
    <xdr:to>
      <xdr:col>24</xdr:col>
      <xdr:colOff>114300</xdr:colOff>
      <xdr:row>58</xdr:row>
      <xdr:rowOff>101181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3775</xdr:rowOff>
    </xdr:from>
    <xdr:to>
      <xdr:col>20</xdr:col>
      <xdr:colOff>38100</xdr:colOff>
      <xdr:row>58</xdr:row>
      <xdr:rowOff>105375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96502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35761</xdr:rowOff>
    </xdr:from>
    <xdr:to>
      <xdr:col>15</xdr:col>
      <xdr:colOff>101600</xdr:colOff>
      <xdr:row>58</xdr:row>
      <xdr:rowOff>137361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7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128488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43139</xdr:rowOff>
    </xdr:from>
    <xdr:to>
      <xdr:col>10</xdr:col>
      <xdr:colOff>165100</xdr:colOff>
      <xdr:row>58</xdr:row>
      <xdr:rowOff>144739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135866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7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30492</xdr:rowOff>
    </xdr:from>
    <xdr:to>
      <xdr:col>6</xdr:col>
      <xdr:colOff>38100</xdr:colOff>
      <xdr:row>58</xdr:row>
      <xdr:rowOff>132092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123219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6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153639</xdr:rowOff>
    </xdr:from>
    <xdr:to>
      <xdr:col>24</xdr:col>
      <xdr:colOff>63500</xdr:colOff>
      <xdr:row>77</xdr:row>
      <xdr:rowOff>163337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55289"/>
          <a:ext cx="838200" cy="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163337</xdr:rowOff>
    </xdr:from>
    <xdr:to>
      <xdr:col>19</xdr:col>
      <xdr:colOff>177800</xdr:colOff>
      <xdr:row>77</xdr:row>
      <xdr:rowOff>166909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4987"/>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162891</xdr:rowOff>
    </xdr:from>
    <xdr:to>
      <xdr:col>15</xdr:col>
      <xdr:colOff>50800</xdr:colOff>
      <xdr:row>77</xdr:row>
      <xdr:rowOff>166909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4541"/>
          <a:ext cx="8890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157708</xdr:rowOff>
    </xdr:from>
    <xdr:to>
      <xdr:col>10</xdr:col>
      <xdr:colOff>114300</xdr:colOff>
      <xdr:row>77</xdr:row>
      <xdr:rowOff>162891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59358"/>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146511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126012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102839</xdr:rowOff>
    </xdr:from>
    <xdr:to>
      <xdr:col>24</xdr:col>
      <xdr:colOff>114300</xdr:colOff>
      <xdr:row>78</xdr:row>
      <xdr:rowOff>32989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0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17766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112537</xdr:rowOff>
    </xdr:from>
    <xdr:to>
      <xdr:col>20</xdr:col>
      <xdr:colOff>38100</xdr:colOff>
      <xdr:row>78</xdr:row>
      <xdr:rowOff>42687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33814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116109</xdr:rowOff>
    </xdr:from>
    <xdr:to>
      <xdr:col>15</xdr:col>
      <xdr:colOff>101600</xdr:colOff>
      <xdr:row>78</xdr:row>
      <xdr:rowOff>46259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37386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112091</xdr:rowOff>
    </xdr:from>
    <xdr:to>
      <xdr:col>10</xdr:col>
      <xdr:colOff>165100</xdr:colOff>
      <xdr:row>78</xdr:row>
      <xdr:rowOff>42241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33368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0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106908</xdr:rowOff>
    </xdr:from>
    <xdr:to>
      <xdr:col>6</xdr:col>
      <xdr:colOff>38100</xdr:colOff>
      <xdr:row>78</xdr:row>
      <xdr:rowOff>37058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28185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57023</xdr:rowOff>
    </xdr:from>
    <xdr:to>
      <xdr:col>24</xdr:col>
      <xdr:colOff>63500</xdr:colOff>
      <xdr:row>96</xdr:row>
      <xdr:rowOff>21361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44773"/>
          <a:ext cx="8382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21361</xdr:rowOff>
    </xdr:from>
    <xdr:to>
      <xdr:col>19</xdr:col>
      <xdr:colOff>177800</xdr:colOff>
      <xdr:row>96</xdr:row>
      <xdr:rowOff>31885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80561"/>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9620</xdr:rowOff>
    </xdr:from>
    <xdr:to>
      <xdr:col>15</xdr:col>
      <xdr:colOff>50800</xdr:colOff>
      <xdr:row>96</xdr:row>
      <xdr:rowOff>31885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68820"/>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9620</xdr:rowOff>
    </xdr:from>
    <xdr:to>
      <xdr:col>10</xdr:col>
      <xdr:colOff>114300</xdr:colOff>
      <xdr:row>96</xdr:row>
      <xdr:rowOff>27389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68820"/>
          <a:ext cx="8890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6223</xdr:rowOff>
    </xdr:from>
    <xdr:to>
      <xdr:col>24</xdr:col>
      <xdr:colOff>114300</xdr:colOff>
      <xdr:row>95</xdr:row>
      <xdr:rowOff>107823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29100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4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142011</xdr:rowOff>
    </xdr:from>
    <xdr:to>
      <xdr:col>20</xdr:col>
      <xdr:colOff>38100</xdr:colOff>
      <xdr:row>96</xdr:row>
      <xdr:rowOff>72161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63288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152535</xdr:rowOff>
    </xdr:from>
    <xdr:to>
      <xdr:col>15</xdr:col>
      <xdr:colOff>101600</xdr:colOff>
      <xdr:row>96</xdr:row>
      <xdr:rowOff>82685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73812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130270</xdr:rowOff>
    </xdr:from>
    <xdr:to>
      <xdr:col>10</xdr:col>
      <xdr:colOff>165100</xdr:colOff>
      <xdr:row>96</xdr:row>
      <xdr:rowOff>60420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51547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148039</xdr:rowOff>
    </xdr:from>
    <xdr:to>
      <xdr:col>6</xdr:col>
      <xdr:colOff>38100</xdr:colOff>
      <xdr:row>96</xdr:row>
      <xdr:rowOff>78189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69316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111809</xdr:rowOff>
    </xdr:from>
    <xdr:to>
      <xdr:col>55</xdr:col>
      <xdr:colOff>0</xdr:colOff>
      <xdr:row>36</xdr:row>
      <xdr:rowOff>123492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84009"/>
          <a:ext cx="8382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110961</xdr:rowOff>
    </xdr:from>
    <xdr:to>
      <xdr:col>50</xdr:col>
      <xdr:colOff>114300</xdr:colOff>
      <xdr:row>36</xdr:row>
      <xdr:rowOff>123492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11711"/>
          <a:ext cx="889000" cy="18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110961</xdr:rowOff>
    </xdr:from>
    <xdr:to>
      <xdr:col>45</xdr:col>
      <xdr:colOff>177800</xdr:colOff>
      <xdr:row>37</xdr:row>
      <xdr:rowOff>33374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11711"/>
          <a:ext cx="889000" cy="2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33374</xdr:rowOff>
    </xdr:from>
    <xdr:to>
      <xdr:col>41</xdr:col>
      <xdr:colOff>50800</xdr:colOff>
      <xdr:row>37</xdr:row>
      <xdr:rowOff>62656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7702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61009</xdr:rowOff>
    </xdr:from>
    <xdr:to>
      <xdr:col>55</xdr:col>
      <xdr:colOff>50800</xdr:colOff>
      <xdr:row>36</xdr:row>
      <xdr:rowOff>162609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83886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8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72692</xdr:rowOff>
    </xdr:from>
    <xdr:to>
      <xdr:col>50</xdr:col>
      <xdr:colOff>165100</xdr:colOff>
      <xdr:row>37</xdr:row>
      <xdr:rowOff>2842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2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60161</xdr:rowOff>
    </xdr:from>
    <xdr:to>
      <xdr:col>46</xdr:col>
      <xdr:colOff>38100</xdr:colOff>
      <xdr:row>35</xdr:row>
      <xdr:rowOff>161761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152888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154024</xdr:rowOff>
    </xdr:from>
    <xdr:to>
      <xdr:col>41</xdr:col>
      <xdr:colOff>101600</xdr:colOff>
      <xdr:row>37</xdr:row>
      <xdr:rowOff>84174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75301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11856</xdr:rowOff>
    </xdr:from>
    <xdr:to>
      <xdr:col>36</xdr:col>
      <xdr:colOff>165100</xdr:colOff>
      <xdr:row>37</xdr:row>
      <xdr:rowOff>113456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104583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48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100982</xdr:rowOff>
    </xdr:from>
    <xdr:to>
      <xdr:col>55</xdr:col>
      <xdr:colOff>0</xdr:colOff>
      <xdr:row>58</xdr:row>
      <xdr:rowOff>143137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5082"/>
          <a:ext cx="838200" cy="4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100982</xdr:rowOff>
    </xdr:from>
    <xdr:to>
      <xdr:col>50</xdr:col>
      <xdr:colOff>114300</xdr:colOff>
      <xdr:row>58</xdr:row>
      <xdr:rowOff>119339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5082"/>
          <a:ext cx="8890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119339</xdr:rowOff>
    </xdr:from>
    <xdr:to>
      <xdr:col>45</xdr:col>
      <xdr:colOff>177800</xdr:colOff>
      <xdr:row>58</xdr:row>
      <xdr:rowOff>153078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63439"/>
          <a:ext cx="889000" cy="3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107092</xdr:rowOff>
    </xdr:from>
    <xdr:to>
      <xdr:col>41</xdr:col>
      <xdr:colOff>50800</xdr:colOff>
      <xdr:row>58</xdr:row>
      <xdr:rowOff>153078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51192"/>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162474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92337</xdr:rowOff>
    </xdr:from>
    <xdr:to>
      <xdr:col>55</xdr:col>
      <xdr:colOff>50800</xdr:colOff>
      <xdr:row>59</xdr:row>
      <xdr:rowOff>22487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30715</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7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50182</xdr:rowOff>
    </xdr:from>
    <xdr:to>
      <xdr:col>50</xdr:col>
      <xdr:colOff>165100</xdr:colOff>
      <xdr:row>58</xdr:row>
      <xdr:rowOff>151782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142909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68539</xdr:rowOff>
    </xdr:from>
    <xdr:to>
      <xdr:col>46</xdr:col>
      <xdr:colOff>38100</xdr:colOff>
      <xdr:row>58</xdr:row>
      <xdr:rowOff>170139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161266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0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102278</xdr:rowOff>
    </xdr:from>
    <xdr:to>
      <xdr:col>41</xdr:col>
      <xdr:colOff>101600</xdr:colOff>
      <xdr:row>59</xdr:row>
      <xdr:rowOff>32428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23555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3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56292</xdr:rowOff>
    </xdr:from>
    <xdr:to>
      <xdr:col>36</xdr:col>
      <xdr:colOff>165100</xdr:colOff>
      <xdr:row>58</xdr:row>
      <xdr:rowOff>157892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149019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9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134486</xdr:rowOff>
    </xdr:from>
    <xdr:to>
      <xdr:col>55</xdr:col>
      <xdr:colOff>0</xdr:colOff>
      <xdr:row>78</xdr:row>
      <xdr:rowOff>86430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36136"/>
          <a:ext cx="838200" cy="1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134486</xdr:rowOff>
    </xdr:from>
    <xdr:to>
      <xdr:col>50</xdr:col>
      <xdr:colOff>114300</xdr:colOff>
      <xdr:row>78</xdr:row>
      <xdr:rowOff>167221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36136"/>
          <a:ext cx="889000" cy="20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78001</xdr:rowOff>
    </xdr:from>
    <xdr:to>
      <xdr:col>45</xdr:col>
      <xdr:colOff>177800</xdr:colOff>
      <xdr:row>78</xdr:row>
      <xdr:rowOff>167221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51101"/>
          <a:ext cx="889000" cy="8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97140</xdr:rowOff>
    </xdr:from>
    <xdr:to>
      <xdr:col>41</xdr:col>
      <xdr:colOff>50800</xdr:colOff>
      <xdr:row>78</xdr:row>
      <xdr:rowOff>78001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298790"/>
          <a:ext cx="889000" cy="1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127835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5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114482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35630</xdr:rowOff>
    </xdr:from>
    <xdr:to>
      <xdr:col>55</xdr:col>
      <xdr:colOff>50800</xdr:colOff>
      <xdr:row>78</xdr:row>
      <xdr:rowOff>137230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58507</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6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83686</xdr:rowOff>
    </xdr:from>
    <xdr:to>
      <xdr:col>50</xdr:col>
      <xdr:colOff>165100</xdr:colOff>
      <xdr:row>78</xdr:row>
      <xdr:rowOff>13836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30363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116421</xdr:rowOff>
    </xdr:from>
    <xdr:to>
      <xdr:col>46</xdr:col>
      <xdr:colOff>38100</xdr:colOff>
      <xdr:row>79</xdr:row>
      <xdr:rowOff>46571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37698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27201</xdr:rowOff>
    </xdr:from>
    <xdr:to>
      <xdr:col>41</xdr:col>
      <xdr:colOff>101600</xdr:colOff>
      <xdr:row>78</xdr:row>
      <xdr:rowOff>128801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119928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4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46340</xdr:rowOff>
    </xdr:from>
    <xdr:to>
      <xdr:col>36</xdr:col>
      <xdr:colOff>165100</xdr:colOff>
      <xdr:row>77</xdr:row>
      <xdr:rowOff>147940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164467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02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109094</xdr:rowOff>
    </xdr:from>
    <xdr:to>
      <xdr:col>55</xdr:col>
      <xdr:colOff>0</xdr:colOff>
      <xdr:row>98</xdr:row>
      <xdr:rowOff>114421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1194"/>
          <a:ext cx="8382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51412</xdr:rowOff>
    </xdr:from>
    <xdr:to>
      <xdr:col>50</xdr:col>
      <xdr:colOff>114300</xdr:colOff>
      <xdr:row>98</xdr:row>
      <xdr:rowOff>114421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53512"/>
          <a:ext cx="889000" cy="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51412</xdr:rowOff>
    </xdr:from>
    <xdr:to>
      <xdr:col>45</xdr:col>
      <xdr:colOff>177800</xdr:colOff>
      <xdr:row>98</xdr:row>
      <xdr:rowOff>116162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3512"/>
          <a:ext cx="889000" cy="6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116162</xdr:rowOff>
    </xdr:from>
    <xdr:to>
      <xdr:col>41</xdr:col>
      <xdr:colOff>50800</xdr:colOff>
      <xdr:row>98</xdr:row>
      <xdr:rowOff>118680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18262"/>
          <a:ext cx="8890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58294</xdr:rowOff>
    </xdr:from>
    <xdr:to>
      <xdr:col>55</xdr:col>
      <xdr:colOff>50800</xdr:colOff>
      <xdr:row>98</xdr:row>
      <xdr:rowOff>159894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63621</xdr:rowOff>
    </xdr:from>
    <xdr:to>
      <xdr:col>50</xdr:col>
      <xdr:colOff>165100</xdr:colOff>
      <xdr:row>98</xdr:row>
      <xdr:rowOff>165221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156348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612</xdr:rowOff>
    </xdr:from>
    <xdr:to>
      <xdr:col>46</xdr:col>
      <xdr:colOff>38100</xdr:colOff>
      <xdr:row>98</xdr:row>
      <xdr:rowOff>102212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93339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9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65362</xdr:rowOff>
    </xdr:from>
    <xdr:to>
      <xdr:col>41</xdr:col>
      <xdr:colOff>101600</xdr:colOff>
      <xdr:row>98</xdr:row>
      <xdr:rowOff>166962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158089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67880</xdr:rowOff>
    </xdr:from>
    <xdr:to>
      <xdr:col>36</xdr:col>
      <xdr:colOff>165100</xdr:colOff>
      <xdr:row>98</xdr:row>
      <xdr:rowOff>169480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160607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6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37542</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24092"/>
          <a:ext cx="889000" cy="6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37542</xdr:rowOff>
    </xdr:from>
    <xdr:to>
      <xdr:col>71</xdr:col>
      <xdr:colOff>177800</xdr:colOff>
      <xdr:row>39</xdr:row>
      <xdr:rowOff>74630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24092"/>
          <a:ext cx="889000" cy="3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82845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158192</xdr:rowOff>
    </xdr:from>
    <xdr:to>
      <xdr:col>72</xdr:col>
      <xdr:colOff>38100</xdr:colOff>
      <xdr:row>39</xdr:row>
      <xdr:rowOff>88342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104869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4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23830</xdr:rowOff>
    </xdr:from>
    <xdr:to>
      <xdr:col>67</xdr:col>
      <xdr:colOff>101600</xdr:colOff>
      <xdr:row>39</xdr:row>
      <xdr:rowOff>125430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116557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82716</xdr:rowOff>
    </xdr:from>
    <xdr:to>
      <xdr:col>85</xdr:col>
      <xdr:colOff>127000</xdr:colOff>
      <xdr:row>78</xdr:row>
      <xdr:rowOff>88480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55816"/>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82716</xdr:rowOff>
    </xdr:from>
    <xdr:to>
      <xdr:col>81</xdr:col>
      <xdr:colOff>50800</xdr:colOff>
      <xdr:row>78</xdr:row>
      <xdr:rowOff>100637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5816"/>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100637</xdr:rowOff>
    </xdr:from>
    <xdr:to>
      <xdr:col>76</xdr:col>
      <xdr:colOff>114300</xdr:colOff>
      <xdr:row>78</xdr:row>
      <xdr:rowOff>118427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73737"/>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167065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118427</xdr:rowOff>
    </xdr:from>
    <xdr:to>
      <xdr:col>71</xdr:col>
      <xdr:colOff>177800</xdr:colOff>
      <xdr:row>78</xdr:row>
      <xdr:rowOff>122534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91527"/>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37680</xdr:rowOff>
    </xdr:from>
    <xdr:to>
      <xdr:col>85</xdr:col>
      <xdr:colOff>177800</xdr:colOff>
      <xdr:row>78</xdr:row>
      <xdr:rowOff>139280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60557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6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31916</xdr:rowOff>
    </xdr:from>
    <xdr:to>
      <xdr:col>81</xdr:col>
      <xdr:colOff>101600</xdr:colOff>
      <xdr:row>78</xdr:row>
      <xdr:rowOff>133516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150043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8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49837</xdr:rowOff>
    </xdr:from>
    <xdr:to>
      <xdr:col>76</xdr:col>
      <xdr:colOff>165100</xdr:colOff>
      <xdr:row>78</xdr:row>
      <xdr:rowOff>151437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142564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5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67627</xdr:rowOff>
    </xdr:from>
    <xdr:to>
      <xdr:col>72</xdr:col>
      <xdr:colOff>38100</xdr:colOff>
      <xdr:row>78</xdr:row>
      <xdr:rowOff>169227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160354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71734</xdr:rowOff>
    </xdr:from>
    <xdr:to>
      <xdr:col>67</xdr:col>
      <xdr:colOff>101600</xdr:colOff>
      <xdr:row>79</xdr:row>
      <xdr:rowOff>1884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4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164461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30814</xdr:rowOff>
    </xdr:from>
    <xdr:to>
      <xdr:col>85</xdr:col>
      <xdr:colOff>127000</xdr:colOff>
      <xdr:row>98</xdr:row>
      <xdr:rowOff>45563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2914"/>
          <a:ext cx="838200" cy="1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30814</xdr:rowOff>
    </xdr:from>
    <xdr:to>
      <xdr:col>81</xdr:col>
      <xdr:colOff>50800</xdr:colOff>
      <xdr:row>98</xdr:row>
      <xdr:rowOff>116153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32914"/>
          <a:ext cx="889000" cy="8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116153</xdr:rowOff>
    </xdr:from>
    <xdr:to>
      <xdr:col>76</xdr:col>
      <xdr:colOff>114300</xdr:colOff>
      <xdr:row>98</xdr:row>
      <xdr:rowOff>127003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18253"/>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127003</xdr:rowOff>
    </xdr:from>
    <xdr:to>
      <xdr:col>71</xdr:col>
      <xdr:colOff>177800</xdr:colOff>
      <xdr:row>98</xdr:row>
      <xdr:rowOff>131262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29103"/>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166213</xdr:rowOff>
    </xdr:from>
    <xdr:to>
      <xdr:col>85</xdr:col>
      <xdr:colOff>177800</xdr:colOff>
      <xdr:row>98</xdr:row>
      <xdr:rowOff>96363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151464</xdr:rowOff>
    </xdr:from>
    <xdr:to>
      <xdr:col>81</xdr:col>
      <xdr:colOff>101600</xdr:colOff>
      <xdr:row>98</xdr:row>
      <xdr:rowOff>81614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72741</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7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65353</xdr:rowOff>
    </xdr:from>
    <xdr:to>
      <xdr:col>76</xdr:col>
      <xdr:colOff>165100</xdr:colOff>
      <xdr:row>98</xdr:row>
      <xdr:rowOff>166953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158080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76203</xdr:rowOff>
    </xdr:from>
    <xdr:to>
      <xdr:col>72</xdr:col>
      <xdr:colOff>38100</xdr:colOff>
      <xdr:row>99</xdr:row>
      <xdr:rowOff>6353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168930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80462</xdr:rowOff>
    </xdr:from>
    <xdr:to>
      <xdr:col>67</xdr:col>
      <xdr:colOff>101600</xdr:colOff>
      <xdr:row>99</xdr:row>
      <xdr:rowOff>10612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1739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96886</xdr:rowOff>
    </xdr:from>
    <xdr:to>
      <xdr:col>116</xdr:col>
      <xdr:colOff>63500</xdr:colOff>
      <xdr:row>59</xdr:row>
      <xdr:rowOff>98824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2436"/>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96886</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2436"/>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94121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103547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48024</xdr:rowOff>
    </xdr:from>
    <xdr:to>
      <xdr:col>116</xdr:col>
      <xdr:colOff>114300</xdr:colOff>
      <xdr:row>59</xdr:row>
      <xdr:rowOff>149624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46086</xdr:rowOff>
    </xdr:from>
    <xdr:to>
      <xdr:col>112</xdr:col>
      <xdr:colOff>38100</xdr:colOff>
      <xdr:row>59</xdr:row>
      <xdr:rowOff>147686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138813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162903</xdr:rowOff>
    </xdr:from>
    <xdr:to>
      <xdr:col>116</xdr:col>
      <xdr:colOff>63500</xdr:colOff>
      <xdr:row>78</xdr:row>
      <xdr:rowOff>7719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364553"/>
          <a:ext cx="838200" cy="1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158276</xdr:rowOff>
    </xdr:from>
    <xdr:to>
      <xdr:col>111</xdr:col>
      <xdr:colOff>177800</xdr:colOff>
      <xdr:row>77</xdr:row>
      <xdr:rowOff>162903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59926"/>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158276</xdr:rowOff>
    </xdr:from>
    <xdr:to>
      <xdr:col>107</xdr:col>
      <xdr:colOff>50800</xdr:colOff>
      <xdr:row>77</xdr:row>
      <xdr:rowOff>162779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59926"/>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149830</xdr:rowOff>
    </xdr:from>
    <xdr:to>
      <xdr:col>102</xdr:col>
      <xdr:colOff>114300</xdr:colOff>
      <xdr:row>77</xdr:row>
      <xdr:rowOff>162779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351480"/>
          <a:ext cx="8890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128369</xdr:rowOff>
    </xdr:from>
    <xdr:to>
      <xdr:col>116</xdr:col>
      <xdr:colOff>114300</xdr:colOff>
      <xdr:row>78</xdr:row>
      <xdr:rowOff>58519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106796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112103</xdr:rowOff>
    </xdr:from>
    <xdr:to>
      <xdr:col>112</xdr:col>
      <xdr:colOff>38100</xdr:colOff>
      <xdr:row>78</xdr:row>
      <xdr:rowOff>42253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33380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107476</xdr:rowOff>
    </xdr:from>
    <xdr:to>
      <xdr:col>107</xdr:col>
      <xdr:colOff>101600</xdr:colOff>
      <xdr:row>78</xdr:row>
      <xdr:rowOff>37626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28753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111979</xdr:rowOff>
    </xdr:from>
    <xdr:to>
      <xdr:col>102</xdr:col>
      <xdr:colOff>165100</xdr:colOff>
      <xdr:row>78</xdr:row>
      <xdr:rowOff>42129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33256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99030</xdr:rowOff>
    </xdr:from>
    <xdr:to>
      <xdr:col>98</xdr:col>
      <xdr:colOff>38100</xdr:colOff>
      <xdr:row>78</xdr:row>
      <xdr:rowOff>29180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0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20307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9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〇主な増減のあった性質</a:t>
          </a:r>
          <a:endParaRPr lang="ja-JP" altLang="ja-JP" sz="1400">
            <a:effectLst/>
          </a:endParaRPr>
        </a:p>
        <a:p>
          <a:r>
            <a:rPr lang="ja-JP" altLang="ja-JP" sz="1100">
              <a:solidFill>
                <a:schemeClr val="dk1"/>
              </a:solidFill>
              <a:effectLst/>
              <a:latin typeface="+mn-lt"/>
              <a:ea typeface="+mn-ea"/>
              <a:cs typeface="+mn-cs"/>
            </a:rPr>
            <a:t>普通建設事業費は令和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年度に実施した大型施設整備事業の完了に伴い対前年度比</a:t>
          </a:r>
          <a:r>
            <a:rPr lang="en-US" altLang="ja-JP" sz="1100">
              <a:solidFill>
                <a:schemeClr val="dk1"/>
              </a:solidFill>
              <a:effectLst/>
              <a:latin typeface="+mn-lt"/>
              <a:ea typeface="+mn-ea"/>
              <a:cs typeface="+mn-cs"/>
            </a:rPr>
            <a:t>-36.7</a:t>
          </a:r>
          <a:r>
            <a:rPr lang="ja-JP" altLang="ja-JP" sz="1100">
              <a:solidFill>
                <a:schemeClr val="dk1"/>
              </a:solidFill>
              <a:effectLst/>
              <a:latin typeface="+mn-lt"/>
              <a:ea typeface="+mn-ea"/>
              <a:cs typeface="+mn-cs"/>
            </a:rPr>
            <a:t>％減少している。</a:t>
          </a:r>
          <a:endParaRPr lang="ja-JP" altLang="ja-JP" sz="1400">
            <a:effectLst/>
          </a:endParaRPr>
        </a:p>
        <a:p>
          <a:r>
            <a:rPr lang="ja-JP" altLang="ja-JP" sz="1100">
              <a:solidFill>
                <a:schemeClr val="dk1"/>
              </a:solidFill>
              <a:effectLst/>
              <a:latin typeface="+mn-lt"/>
              <a:ea typeface="+mn-ea"/>
              <a:cs typeface="+mn-cs"/>
            </a:rPr>
            <a:t>扶助費は住民税非課税世帯等臨時特別給付金の実施により対前年度比</a:t>
          </a:r>
          <a:r>
            <a:rPr lang="en-US" altLang="ja-JP" sz="1100">
              <a:solidFill>
                <a:schemeClr val="dk1"/>
              </a:solidFill>
              <a:effectLst/>
              <a:latin typeface="+mn-lt"/>
              <a:ea typeface="+mn-ea"/>
              <a:cs typeface="+mn-cs"/>
            </a:rPr>
            <a:t>+25.3</a:t>
          </a:r>
          <a:r>
            <a:rPr lang="ja-JP" altLang="ja-JP" sz="1100">
              <a:solidFill>
                <a:schemeClr val="dk1"/>
              </a:solidFill>
              <a:effectLst/>
              <a:latin typeface="+mn-lt"/>
              <a:ea typeface="+mn-ea"/>
              <a:cs typeface="+mn-cs"/>
            </a:rPr>
            <a:t>％増加した。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和歌山県すさみ町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3,659
3,637
174.45
4,846,226
4,744,471
98,985
2,665,041
5,438,878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82350</xdr:rowOff>
    </xdr:from>
    <xdr:to>
      <xdr:col>24</xdr:col>
      <xdr:colOff>63500</xdr:colOff>
      <xdr:row>38</xdr:row>
      <xdr:rowOff>90637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97450"/>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76806</xdr:rowOff>
    </xdr:from>
    <xdr:to>
      <xdr:col>19</xdr:col>
      <xdr:colOff>177800</xdr:colOff>
      <xdr:row>38</xdr:row>
      <xdr:rowOff>90637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591906"/>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76806</xdr:rowOff>
    </xdr:from>
    <xdr:to>
      <xdr:col>15</xdr:col>
      <xdr:colOff>50800</xdr:colOff>
      <xdr:row>38</xdr:row>
      <xdr:rowOff>81050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91906"/>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81050</xdr:rowOff>
    </xdr:from>
    <xdr:to>
      <xdr:col>10</xdr:col>
      <xdr:colOff>114300</xdr:colOff>
      <xdr:row>38</xdr:row>
      <xdr:rowOff>87179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96150"/>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31550</xdr:rowOff>
    </xdr:from>
    <xdr:to>
      <xdr:col>24</xdr:col>
      <xdr:colOff>114300</xdr:colOff>
      <xdr:row>38</xdr:row>
      <xdr:rowOff>133150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5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117927</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6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39837</xdr:rowOff>
    </xdr:from>
    <xdr:to>
      <xdr:col>20</xdr:col>
      <xdr:colOff>38100</xdr:colOff>
      <xdr:row>38</xdr:row>
      <xdr:rowOff>141437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5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132564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6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26006</xdr:rowOff>
    </xdr:from>
    <xdr:to>
      <xdr:col>15</xdr:col>
      <xdr:colOff>101600</xdr:colOff>
      <xdr:row>38</xdr:row>
      <xdr:rowOff>127606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118733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63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30250</xdr:rowOff>
    </xdr:from>
    <xdr:to>
      <xdr:col>10</xdr:col>
      <xdr:colOff>165100</xdr:colOff>
      <xdr:row>38</xdr:row>
      <xdr:rowOff>131850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5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122977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63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36379</xdr:rowOff>
    </xdr:from>
    <xdr:to>
      <xdr:col>6</xdr:col>
      <xdr:colOff>38100</xdr:colOff>
      <xdr:row>38</xdr:row>
      <xdr:rowOff>137979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5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129106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6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75144</xdr:rowOff>
    </xdr:from>
    <xdr:to>
      <xdr:col>24</xdr:col>
      <xdr:colOff>63500</xdr:colOff>
      <xdr:row>58</xdr:row>
      <xdr:rowOff>87257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19244"/>
          <a:ext cx="838200" cy="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87257</xdr:rowOff>
    </xdr:from>
    <xdr:to>
      <xdr:col>19</xdr:col>
      <xdr:colOff>177800</xdr:colOff>
      <xdr:row>58</xdr:row>
      <xdr:rowOff>98067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31357"/>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98067</xdr:rowOff>
    </xdr:from>
    <xdr:to>
      <xdr:col>15</xdr:col>
      <xdr:colOff>50800</xdr:colOff>
      <xdr:row>58</xdr:row>
      <xdr:rowOff>152364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42167"/>
          <a:ext cx="889000" cy="5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152364</xdr:rowOff>
    </xdr:from>
    <xdr:to>
      <xdr:col>10</xdr:col>
      <xdr:colOff>114300</xdr:colOff>
      <xdr:row>58</xdr:row>
      <xdr:rowOff>153223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96464"/>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24344</xdr:rowOff>
    </xdr:from>
    <xdr:to>
      <xdr:col>24</xdr:col>
      <xdr:colOff>114300</xdr:colOff>
      <xdr:row>58</xdr:row>
      <xdr:rowOff>125944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139708</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36457</xdr:rowOff>
    </xdr:from>
    <xdr:to>
      <xdr:col>20</xdr:col>
      <xdr:colOff>38100</xdr:colOff>
      <xdr:row>58</xdr:row>
      <xdr:rowOff>138057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129184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47267</xdr:rowOff>
    </xdr:from>
    <xdr:to>
      <xdr:col>15</xdr:col>
      <xdr:colOff>101600</xdr:colOff>
      <xdr:row>58</xdr:row>
      <xdr:rowOff>148867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9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139994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8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101564</xdr:rowOff>
    </xdr:from>
    <xdr:to>
      <xdr:col>10</xdr:col>
      <xdr:colOff>165100</xdr:colOff>
      <xdr:row>59</xdr:row>
      <xdr:rowOff>31714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22841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102423</xdr:rowOff>
    </xdr:from>
    <xdr:to>
      <xdr:col>6</xdr:col>
      <xdr:colOff>38100</xdr:colOff>
      <xdr:row>59</xdr:row>
      <xdr:rowOff>32573</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23700</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3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34167</xdr:rowOff>
    </xdr:from>
    <xdr:to>
      <xdr:col>24</xdr:col>
      <xdr:colOff>63500</xdr:colOff>
      <xdr:row>78</xdr:row>
      <xdr:rowOff>41512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407267"/>
          <a:ext cx="8382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34167</xdr:rowOff>
    </xdr:from>
    <xdr:to>
      <xdr:col>19</xdr:col>
      <xdr:colOff>177800</xdr:colOff>
      <xdr:row>78</xdr:row>
      <xdr:rowOff>92608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07267"/>
          <a:ext cx="889000" cy="5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92608</xdr:rowOff>
    </xdr:from>
    <xdr:to>
      <xdr:col>15</xdr:col>
      <xdr:colOff>50800</xdr:colOff>
      <xdr:row>78</xdr:row>
      <xdr:rowOff>132536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65708"/>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132536</xdr:rowOff>
    </xdr:from>
    <xdr:to>
      <xdr:col>10</xdr:col>
      <xdr:colOff>114300</xdr:colOff>
      <xdr:row>78</xdr:row>
      <xdr:rowOff>139622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563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126336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5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162162</xdr:rowOff>
    </xdr:from>
    <xdr:to>
      <xdr:col>24</xdr:col>
      <xdr:colOff>114300</xdr:colOff>
      <xdr:row>78</xdr:row>
      <xdr:rowOff>92312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140589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154817</xdr:rowOff>
    </xdr:from>
    <xdr:to>
      <xdr:col>20</xdr:col>
      <xdr:colOff>38100</xdr:colOff>
      <xdr:row>78</xdr:row>
      <xdr:rowOff>84967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76094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49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41808</xdr:rowOff>
    </xdr:from>
    <xdr:to>
      <xdr:col>15</xdr:col>
      <xdr:colOff>101600</xdr:colOff>
      <xdr:row>78</xdr:row>
      <xdr:rowOff>143408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134535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0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81736</xdr:rowOff>
    </xdr:from>
    <xdr:to>
      <xdr:col>10</xdr:col>
      <xdr:colOff>165100</xdr:colOff>
      <xdr:row>79</xdr:row>
      <xdr:rowOff>11886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3013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88822</xdr:rowOff>
    </xdr:from>
    <xdr:to>
      <xdr:col>6</xdr:col>
      <xdr:colOff>38100</xdr:colOff>
      <xdr:row>79</xdr:row>
      <xdr:rowOff>18972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6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10099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5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72507</xdr:rowOff>
    </xdr:from>
    <xdr:to>
      <xdr:col>24</xdr:col>
      <xdr:colOff>63500</xdr:colOff>
      <xdr:row>97</xdr:row>
      <xdr:rowOff>89860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703157"/>
          <a:ext cx="838200" cy="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72507</xdr:rowOff>
    </xdr:from>
    <xdr:to>
      <xdr:col>19</xdr:col>
      <xdr:colOff>177800</xdr:colOff>
      <xdr:row>97</xdr:row>
      <xdr:rowOff>86813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03157"/>
          <a:ext cx="889000" cy="1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86813</xdr:rowOff>
    </xdr:from>
    <xdr:to>
      <xdr:col>15</xdr:col>
      <xdr:colOff>50800</xdr:colOff>
      <xdr:row>97</xdr:row>
      <xdr:rowOff>121239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17463"/>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121239</xdr:rowOff>
    </xdr:from>
    <xdr:to>
      <xdr:col>10</xdr:col>
      <xdr:colOff>114300</xdr:colOff>
      <xdr:row>97</xdr:row>
      <xdr:rowOff>135613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51889"/>
          <a:ext cx="8890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39060</xdr:rowOff>
    </xdr:from>
    <xdr:to>
      <xdr:col>24</xdr:col>
      <xdr:colOff>114300</xdr:colOff>
      <xdr:row>97</xdr:row>
      <xdr:rowOff>140660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61937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21707</xdr:rowOff>
    </xdr:from>
    <xdr:to>
      <xdr:col>20</xdr:col>
      <xdr:colOff>38100</xdr:colOff>
      <xdr:row>97</xdr:row>
      <xdr:rowOff>123307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139834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2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36013</xdr:rowOff>
    </xdr:from>
    <xdr:to>
      <xdr:col>15</xdr:col>
      <xdr:colOff>101600</xdr:colOff>
      <xdr:row>97</xdr:row>
      <xdr:rowOff>137613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154140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70439</xdr:rowOff>
    </xdr:from>
    <xdr:to>
      <xdr:col>10</xdr:col>
      <xdr:colOff>165100</xdr:colOff>
      <xdr:row>98</xdr:row>
      <xdr:rowOff>589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17116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84813</xdr:rowOff>
    </xdr:from>
    <xdr:to>
      <xdr:col>6</xdr:col>
      <xdr:colOff>38100</xdr:colOff>
      <xdr:row>98</xdr:row>
      <xdr:rowOff>14963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6090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40275</xdr:rowOff>
    </xdr:from>
    <xdr:to>
      <xdr:col>55</xdr:col>
      <xdr:colOff>0</xdr:colOff>
      <xdr:row>58</xdr:row>
      <xdr:rowOff>54156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84375"/>
          <a:ext cx="8382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19742</xdr:rowOff>
    </xdr:from>
    <xdr:to>
      <xdr:col>50</xdr:col>
      <xdr:colOff>114300</xdr:colOff>
      <xdr:row>58</xdr:row>
      <xdr:rowOff>54156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3842"/>
          <a:ext cx="889000" cy="3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19742</xdr:rowOff>
    </xdr:from>
    <xdr:to>
      <xdr:col>45</xdr:col>
      <xdr:colOff>177800</xdr:colOff>
      <xdr:row>58</xdr:row>
      <xdr:rowOff>40437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3842"/>
          <a:ext cx="889000" cy="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40437</xdr:rowOff>
    </xdr:from>
    <xdr:to>
      <xdr:col>41</xdr:col>
      <xdr:colOff>50800</xdr:colOff>
      <xdr:row>58</xdr:row>
      <xdr:rowOff>62309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84537"/>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113900</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5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160925</xdr:rowOff>
    </xdr:from>
    <xdr:to>
      <xdr:col>55</xdr:col>
      <xdr:colOff>50800</xdr:colOff>
      <xdr:row>58</xdr:row>
      <xdr:rowOff>91075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75852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3356</xdr:rowOff>
    </xdr:from>
    <xdr:to>
      <xdr:col>50</xdr:col>
      <xdr:colOff>165100</xdr:colOff>
      <xdr:row>58</xdr:row>
      <xdr:rowOff>104956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4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96083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4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140392</xdr:rowOff>
    </xdr:from>
    <xdr:to>
      <xdr:col>46</xdr:col>
      <xdr:colOff>38100</xdr:colOff>
      <xdr:row>58</xdr:row>
      <xdr:rowOff>70542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61669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0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161087</xdr:rowOff>
    </xdr:from>
    <xdr:to>
      <xdr:col>41</xdr:col>
      <xdr:colOff>101600</xdr:colOff>
      <xdr:row>58</xdr:row>
      <xdr:rowOff>91237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82364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11509</xdr:rowOff>
    </xdr:from>
    <xdr:to>
      <xdr:col>36</xdr:col>
      <xdr:colOff>165100</xdr:colOff>
      <xdr:row>58</xdr:row>
      <xdr:rowOff>113109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104236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4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156451</xdr:rowOff>
    </xdr:from>
    <xdr:to>
      <xdr:col>55</xdr:col>
      <xdr:colOff>0</xdr:colOff>
      <xdr:row>79</xdr:row>
      <xdr:rowOff>5652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29551"/>
          <a:ext cx="8382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75524</xdr:rowOff>
    </xdr:from>
    <xdr:to>
      <xdr:col>50</xdr:col>
      <xdr:colOff>114300</xdr:colOff>
      <xdr:row>78</xdr:row>
      <xdr:rowOff>156451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48624"/>
          <a:ext cx="889000" cy="8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75524</xdr:rowOff>
    </xdr:from>
    <xdr:to>
      <xdr:col>45</xdr:col>
      <xdr:colOff>177800</xdr:colOff>
      <xdr:row>79</xdr:row>
      <xdr:rowOff>11703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48624"/>
          <a:ext cx="889000" cy="10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84875</xdr:rowOff>
    </xdr:from>
    <xdr:ext cx="59901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50795" y="1311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11703</xdr:rowOff>
    </xdr:from>
    <xdr:to>
      <xdr:col>41</xdr:col>
      <xdr:colOff>50800</xdr:colOff>
      <xdr:row>79</xdr:row>
      <xdr:rowOff>21293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56253"/>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126302</xdr:rowOff>
    </xdr:from>
    <xdr:to>
      <xdr:col>55</xdr:col>
      <xdr:colOff>50800</xdr:colOff>
      <xdr:row>79</xdr:row>
      <xdr:rowOff>56452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41229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1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105651</xdr:rowOff>
    </xdr:from>
    <xdr:to>
      <xdr:col>50</xdr:col>
      <xdr:colOff>165100</xdr:colOff>
      <xdr:row>79</xdr:row>
      <xdr:rowOff>35801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26928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24724</xdr:rowOff>
    </xdr:from>
    <xdr:to>
      <xdr:col>46</xdr:col>
      <xdr:colOff>38100</xdr:colOff>
      <xdr:row>78</xdr:row>
      <xdr:rowOff>126324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117451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132353</xdr:rowOff>
    </xdr:from>
    <xdr:to>
      <xdr:col>41</xdr:col>
      <xdr:colOff>101600</xdr:colOff>
      <xdr:row>79</xdr:row>
      <xdr:rowOff>62503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53630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141943</xdr:rowOff>
    </xdr:from>
    <xdr:to>
      <xdr:col>36</xdr:col>
      <xdr:colOff>165100</xdr:colOff>
      <xdr:row>79</xdr:row>
      <xdr:rowOff>72093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63220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6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122196</xdr:rowOff>
    </xdr:from>
    <xdr:to>
      <xdr:col>55</xdr:col>
      <xdr:colOff>0</xdr:colOff>
      <xdr:row>97</xdr:row>
      <xdr:rowOff>137395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52846"/>
          <a:ext cx="838200" cy="1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122196</xdr:rowOff>
    </xdr:from>
    <xdr:to>
      <xdr:col>50</xdr:col>
      <xdr:colOff>114300</xdr:colOff>
      <xdr:row>97</xdr:row>
      <xdr:rowOff>144745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52846"/>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144745</xdr:rowOff>
    </xdr:from>
    <xdr:to>
      <xdr:col>45</xdr:col>
      <xdr:colOff>177800</xdr:colOff>
      <xdr:row>97</xdr:row>
      <xdr:rowOff>149276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5395"/>
          <a:ext cx="8890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171097</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149276</xdr:rowOff>
    </xdr:from>
    <xdr:to>
      <xdr:col>41</xdr:col>
      <xdr:colOff>50800</xdr:colOff>
      <xdr:row>97</xdr:row>
      <xdr:rowOff>155364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9926"/>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86595</xdr:rowOff>
    </xdr:from>
    <xdr:to>
      <xdr:col>55</xdr:col>
      <xdr:colOff>50800</xdr:colOff>
      <xdr:row>98</xdr:row>
      <xdr:rowOff>16745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71396</xdr:rowOff>
    </xdr:from>
    <xdr:to>
      <xdr:col>50</xdr:col>
      <xdr:colOff>165100</xdr:colOff>
      <xdr:row>98</xdr:row>
      <xdr:rowOff>1546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164123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93945</xdr:rowOff>
    </xdr:from>
    <xdr:to>
      <xdr:col>46</xdr:col>
      <xdr:colOff>38100</xdr:colOff>
      <xdr:row>98</xdr:row>
      <xdr:rowOff>24095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15222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98476</xdr:rowOff>
    </xdr:from>
    <xdr:to>
      <xdr:col>41</xdr:col>
      <xdr:colOff>101600</xdr:colOff>
      <xdr:row>98</xdr:row>
      <xdr:rowOff>28626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19753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2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104564</xdr:rowOff>
    </xdr:from>
    <xdr:to>
      <xdr:col>36</xdr:col>
      <xdr:colOff>165100</xdr:colOff>
      <xdr:row>98</xdr:row>
      <xdr:rowOff>34714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25841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112461</xdr:rowOff>
    </xdr:from>
    <xdr:to>
      <xdr:col>85</xdr:col>
      <xdr:colOff>127000</xdr:colOff>
      <xdr:row>38</xdr:row>
      <xdr:rowOff>17043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56111"/>
          <a:ext cx="838200" cy="7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85110</xdr:rowOff>
    </xdr:from>
    <xdr:to>
      <xdr:col>81</xdr:col>
      <xdr:colOff>50800</xdr:colOff>
      <xdr:row>38</xdr:row>
      <xdr:rowOff>17043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28760"/>
          <a:ext cx="889000" cy="10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59171</xdr:rowOff>
    </xdr:from>
    <xdr:to>
      <xdr:col>76</xdr:col>
      <xdr:colOff>114300</xdr:colOff>
      <xdr:row>37</xdr:row>
      <xdr:rowOff>85110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402821"/>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140239</xdr:rowOff>
    </xdr:from>
    <xdr:to>
      <xdr:col>71</xdr:col>
      <xdr:colOff>177800</xdr:colOff>
      <xdr:row>37</xdr:row>
      <xdr:rowOff>59171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969539"/>
          <a:ext cx="889000" cy="43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61661</xdr:rowOff>
    </xdr:from>
    <xdr:to>
      <xdr:col>85</xdr:col>
      <xdr:colOff>177800</xdr:colOff>
      <xdr:row>37</xdr:row>
      <xdr:rowOff>163261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0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84538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5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137693</xdr:rowOff>
    </xdr:from>
    <xdr:to>
      <xdr:col>81</xdr:col>
      <xdr:colOff>101600</xdr:colOff>
      <xdr:row>38</xdr:row>
      <xdr:rowOff>67843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84370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34310</xdr:rowOff>
    </xdr:from>
    <xdr:to>
      <xdr:col>76</xdr:col>
      <xdr:colOff>165100</xdr:colOff>
      <xdr:row>37</xdr:row>
      <xdr:rowOff>135910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152437</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615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8371</xdr:rowOff>
    </xdr:from>
    <xdr:to>
      <xdr:col>72</xdr:col>
      <xdr:colOff>38100</xdr:colOff>
      <xdr:row>37</xdr:row>
      <xdr:rowOff>109971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126498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612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89439</xdr:rowOff>
    </xdr:from>
    <xdr:to>
      <xdr:col>67</xdr:col>
      <xdr:colOff>101600</xdr:colOff>
      <xdr:row>35</xdr:row>
      <xdr:rowOff>19589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36116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69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147270</xdr:rowOff>
    </xdr:from>
    <xdr:to>
      <xdr:col>85</xdr:col>
      <xdr:colOff>127000</xdr:colOff>
      <xdr:row>58</xdr:row>
      <xdr:rowOff>146003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19920"/>
          <a:ext cx="838200" cy="17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147270</xdr:rowOff>
    </xdr:from>
    <xdr:to>
      <xdr:col>81</xdr:col>
      <xdr:colOff>50800</xdr:colOff>
      <xdr:row>58</xdr:row>
      <xdr:rowOff>107113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19920"/>
          <a:ext cx="889000" cy="13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107113</xdr:rowOff>
    </xdr:from>
    <xdr:to>
      <xdr:col>76</xdr:col>
      <xdr:colOff>114300</xdr:colOff>
      <xdr:row>58</xdr:row>
      <xdr:rowOff>156590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10051213"/>
          <a:ext cx="889000" cy="4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122813</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2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132679</xdr:rowOff>
    </xdr:from>
    <xdr:to>
      <xdr:col>71</xdr:col>
      <xdr:colOff>177800</xdr:colOff>
      <xdr:row>58</xdr:row>
      <xdr:rowOff>156590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76779"/>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95203</xdr:rowOff>
    </xdr:from>
    <xdr:to>
      <xdr:col>85</xdr:col>
      <xdr:colOff>177800</xdr:colOff>
      <xdr:row>59</xdr:row>
      <xdr:rowOff>25353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10130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5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96470</xdr:rowOff>
    </xdr:from>
    <xdr:to>
      <xdr:col>81</xdr:col>
      <xdr:colOff>101600</xdr:colOff>
      <xdr:row>58</xdr:row>
      <xdr:rowOff>26620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43147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4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56313</xdr:rowOff>
    </xdr:from>
    <xdr:to>
      <xdr:col>76</xdr:col>
      <xdr:colOff>165100</xdr:colOff>
      <xdr:row>58</xdr:row>
      <xdr:rowOff>157913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149040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105790</xdr:rowOff>
    </xdr:from>
    <xdr:to>
      <xdr:col>72</xdr:col>
      <xdr:colOff>38100</xdr:colOff>
      <xdr:row>59</xdr:row>
      <xdr:rowOff>35940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27067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81879</xdr:rowOff>
    </xdr:from>
    <xdr:to>
      <xdr:col>67</xdr:col>
      <xdr:colOff>101600</xdr:colOff>
      <xdr:row>59</xdr:row>
      <xdr:rowOff>12029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3156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37542</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2092"/>
          <a:ext cx="889000" cy="6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37542</xdr:rowOff>
    </xdr:from>
    <xdr:to>
      <xdr:col>71</xdr:col>
      <xdr:colOff>177800</xdr:colOff>
      <xdr:row>79</xdr:row>
      <xdr:rowOff>74631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2092"/>
          <a:ext cx="889000" cy="3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82845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158192</xdr:rowOff>
    </xdr:from>
    <xdr:to>
      <xdr:col>72</xdr:col>
      <xdr:colOff>38100</xdr:colOff>
      <xdr:row>79</xdr:row>
      <xdr:rowOff>88342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104869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3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23831</xdr:rowOff>
    </xdr:from>
    <xdr:to>
      <xdr:col>67</xdr:col>
      <xdr:colOff>101600</xdr:colOff>
      <xdr:row>79</xdr:row>
      <xdr:rowOff>125431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116558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6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82716</xdr:rowOff>
    </xdr:from>
    <xdr:to>
      <xdr:col>85</xdr:col>
      <xdr:colOff>127000</xdr:colOff>
      <xdr:row>98</xdr:row>
      <xdr:rowOff>88480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884816"/>
          <a:ext cx="838200" cy="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82716</xdr:rowOff>
    </xdr:from>
    <xdr:to>
      <xdr:col>81</xdr:col>
      <xdr:colOff>50800</xdr:colOff>
      <xdr:row>98</xdr:row>
      <xdr:rowOff>100637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4816"/>
          <a:ext cx="889000" cy="1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100637</xdr:rowOff>
    </xdr:from>
    <xdr:to>
      <xdr:col>76</xdr:col>
      <xdr:colOff>114300</xdr:colOff>
      <xdr:row>98</xdr:row>
      <xdr:rowOff>118427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2737"/>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167065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118427</xdr:rowOff>
    </xdr:from>
    <xdr:to>
      <xdr:col>71</xdr:col>
      <xdr:colOff>177800</xdr:colOff>
      <xdr:row>98</xdr:row>
      <xdr:rowOff>122534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920527"/>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37680</xdr:rowOff>
    </xdr:from>
    <xdr:to>
      <xdr:col>85</xdr:col>
      <xdr:colOff>177800</xdr:colOff>
      <xdr:row>98</xdr:row>
      <xdr:rowOff>139280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60557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9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31916</xdr:rowOff>
    </xdr:from>
    <xdr:to>
      <xdr:col>81</xdr:col>
      <xdr:colOff>101600</xdr:colOff>
      <xdr:row>98</xdr:row>
      <xdr:rowOff>133516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150043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0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49837</xdr:rowOff>
    </xdr:from>
    <xdr:to>
      <xdr:col>76</xdr:col>
      <xdr:colOff>165100</xdr:colOff>
      <xdr:row>98</xdr:row>
      <xdr:rowOff>151437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142564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9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67627</xdr:rowOff>
    </xdr:from>
    <xdr:to>
      <xdr:col>72</xdr:col>
      <xdr:colOff>38100</xdr:colOff>
      <xdr:row>98</xdr:row>
      <xdr:rowOff>169227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160354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96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71734</xdr:rowOff>
    </xdr:from>
    <xdr:to>
      <xdr:col>67</xdr:col>
      <xdr:colOff>101600</xdr:colOff>
      <xdr:row>99</xdr:row>
      <xdr:rowOff>1884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7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164461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96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目的別では、衛生費、消防費、公債費が類似団体内平均値を上回っている。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議会費については、政務活動費用弁償の追加により前年度比</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の増加。総務費については、ふるさと納税の返礼業務委託費用の増等により対前年度比</a:t>
          </a:r>
          <a:r>
            <a:rPr lang="en-US" altLang="ja-JP" sz="1100">
              <a:solidFill>
                <a:schemeClr val="dk1"/>
              </a:solidFill>
              <a:effectLst/>
              <a:latin typeface="+mn-lt"/>
              <a:ea typeface="+mn-ea"/>
              <a:cs typeface="+mn-cs"/>
            </a:rPr>
            <a:t>+9.4%</a:t>
          </a:r>
          <a:r>
            <a:rPr lang="ja-JP" altLang="ja-JP" sz="1100">
              <a:solidFill>
                <a:schemeClr val="dk1"/>
              </a:solidFill>
              <a:effectLst/>
              <a:latin typeface="+mn-lt"/>
              <a:ea typeface="+mn-ea"/>
              <a:cs typeface="+mn-cs"/>
            </a:rPr>
            <a:t>の増加。民生費については、子育て世帯臨時特別給付金の減額により対前年度比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の減少。衛生費については、火葬場解体工事の完了により対前年度比</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の減少。農林水産業費については、紀州材製サウナ購入費や林業就業者への補助金事業により対前年度比</a:t>
          </a:r>
          <a:r>
            <a:rPr lang="en-US" altLang="ja-JP" sz="1100">
              <a:solidFill>
                <a:schemeClr val="dk1"/>
              </a:solidFill>
              <a:effectLst/>
              <a:latin typeface="+mn-lt"/>
              <a:ea typeface="+mn-ea"/>
              <a:cs typeface="+mn-cs"/>
            </a:rPr>
            <a:t>+16.2%</a:t>
          </a:r>
          <a:r>
            <a:rPr lang="ja-JP" altLang="ja-JP" sz="1100">
              <a:solidFill>
                <a:schemeClr val="dk1"/>
              </a:solidFill>
              <a:effectLst/>
              <a:latin typeface="+mn-lt"/>
              <a:ea typeface="+mn-ea"/>
              <a:cs typeface="+mn-cs"/>
            </a:rPr>
            <a:t>の増加。商工費については、アフターコロナ観光拠点整備事業の完了等により対前年度比</a:t>
          </a:r>
          <a:r>
            <a:rPr lang="en-US" altLang="ja-JP" sz="1100">
              <a:solidFill>
                <a:schemeClr val="dk1"/>
              </a:solidFill>
              <a:effectLst/>
              <a:latin typeface="+mn-lt"/>
              <a:ea typeface="+mn-ea"/>
              <a:cs typeface="+mn-cs"/>
            </a:rPr>
            <a:t>-34.7%</a:t>
          </a:r>
          <a:r>
            <a:rPr lang="ja-JP" altLang="ja-JP" sz="1100">
              <a:solidFill>
                <a:schemeClr val="dk1"/>
              </a:solidFill>
              <a:effectLst/>
              <a:latin typeface="+mn-lt"/>
              <a:ea typeface="+mn-ea"/>
              <a:cs typeface="+mn-cs"/>
            </a:rPr>
            <a:t>の減少。土木費については、子育て世帯向け賃貸住宅整備事業の完了等により対前年度比</a:t>
          </a:r>
          <a:r>
            <a:rPr lang="en-US" altLang="ja-JP" sz="1100">
              <a:solidFill>
                <a:schemeClr val="dk1"/>
              </a:solidFill>
              <a:effectLst/>
              <a:latin typeface="+mn-lt"/>
              <a:ea typeface="+mn-ea"/>
              <a:cs typeface="+mn-cs"/>
            </a:rPr>
            <a:t>-20.4%</a:t>
          </a:r>
          <a:r>
            <a:rPr lang="ja-JP" altLang="ja-JP" sz="1100">
              <a:solidFill>
                <a:schemeClr val="dk1"/>
              </a:solidFill>
              <a:effectLst/>
              <a:latin typeface="+mn-lt"/>
              <a:ea typeface="+mn-ea"/>
              <a:cs typeface="+mn-cs"/>
            </a:rPr>
            <a:t>の減少。消防費は防地避難所整備事業の実施等により対前年度比</a:t>
          </a:r>
          <a:r>
            <a:rPr lang="en-US" altLang="ja-JP" sz="1100">
              <a:solidFill>
                <a:schemeClr val="dk1"/>
              </a:solidFill>
              <a:effectLst/>
              <a:latin typeface="+mn-lt"/>
              <a:ea typeface="+mn-ea"/>
              <a:cs typeface="+mn-cs"/>
            </a:rPr>
            <a:t>+30.0%</a:t>
          </a:r>
          <a:r>
            <a:rPr lang="ja-JP" altLang="ja-JP" sz="1100">
              <a:solidFill>
                <a:schemeClr val="dk1"/>
              </a:solidFill>
              <a:effectLst/>
              <a:latin typeface="+mn-lt"/>
              <a:ea typeface="+mn-ea"/>
              <a:cs typeface="+mn-cs"/>
            </a:rPr>
            <a:t>の増加。教育費は給食センター整備事業の完了等により対前年度比</a:t>
          </a:r>
          <a:r>
            <a:rPr lang="en-US" altLang="ja-JP" sz="1100">
              <a:solidFill>
                <a:schemeClr val="dk1"/>
              </a:solidFill>
              <a:effectLst/>
              <a:latin typeface="+mn-lt"/>
              <a:ea typeface="+mn-ea"/>
              <a:cs typeface="+mn-cs"/>
            </a:rPr>
            <a:t>-57.8%</a:t>
          </a:r>
          <a:r>
            <a:rPr lang="ja-JP" altLang="ja-JP" sz="1100">
              <a:solidFill>
                <a:schemeClr val="dk1"/>
              </a:solidFill>
              <a:effectLst/>
              <a:latin typeface="+mn-lt"/>
              <a:ea typeface="+mn-ea"/>
              <a:cs typeface="+mn-cs"/>
            </a:rPr>
            <a:t>の減少。</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財政調整基金について、前年度に引き続き取り崩しは解消され、</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百万積み立てることができた。積み立ての要因は、歳入では普通交付税は減額したが残土処分費の増額等により増加、歳出では大型事業の完了等により総事業費が減少したことが主な要因である。歳入及び歳出において、新型コロナウイルス感染症の影響による一時的な改善であることから、引き続き歳入の確保、歳出削減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昨年度と同様に各会計とも黒字となっているが、国保すさみ病院事業会計における事業収益の減少等により、引き続き一般会計からの病院事業への補助金額が多額となってとおり、移転事業も進めていることから地方債の償還等で財政圧迫の要因となる可能性がある。職員全員が危機意識を持ち、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4846226</v>
      </c>
      <c r="BO4" s="371"/>
      <c r="BP4" s="371"/>
      <c r="BQ4" s="371"/>
      <c r="BR4" s="371"/>
      <c r="BS4" s="371"/>
      <c r="BT4" s="371"/>
      <c r="BU4" s="372"/>
      <c r="BV4" s="370">
        <v>5315393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3.9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4744471</v>
      </c>
      <c r="BO5" s="439"/>
      <c r="BP5" s="439"/>
      <c r="BQ5" s="439"/>
      <c r="BR5" s="439"/>
      <c r="BS5" s="439"/>
      <c r="BT5" s="439"/>
      <c r="BU5" s="440"/>
      <c r="BV5" s="438">
        <v>5185125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91.9</v>
      </c>
      <c r="CU5" s="405"/>
      <c r="CV5" s="405"/>
      <c r="CW5" s="405"/>
      <c r="CX5" s="405"/>
      <c r="CY5" s="405"/>
      <c r="CZ5" s="405"/>
      <c r="DA5" s="406"/>
      <c r="DB5" s="404">
        <v>86.9</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101755</v>
      </c>
      <c r="BO6" s="439"/>
      <c r="BP6" s="439"/>
      <c r="BQ6" s="439"/>
      <c r="BR6" s="439"/>
      <c r="BS6" s="439"/>
      <c r="BT6" s="439"/>
      <c r="BU6" s="440"/>
      <c r="BV6" s="438">
        <v>130268</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92.6</v>
      </c>
      <c r="CU6" s="445"/>
      <c r="CV6" s="445"/>
      <c r="CW6" s="445"/>
      <c r="CX6" s="445"/>
      <c r="CY6" s="445"/>
      <c r="CZ6" s="445"/>
      <c r="DA6" s="446"/>
      <c r="DB6" s="444">
        <v>89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2770</v>
      </c>
      <c r="BO7" s="439"/>
      <c r="BP7" s="439"/>
      <c r="BQ7" s="439"/>
      <c r="BR7" s="439"/>
      <c r="BS7" s="439"/>
      <c r="BT7" s="439"/>
      <c r="BU7" s="440"/>
      <c r="BV7" s="438">
        <v>22007</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2665041</v>
      </c>
      <c r="CU7" s="439"/>
      <c r="CV7" s="439"/>
      <c r="CW7" s="439"/>
      <c r="CX7" s="439"/>
      <c r="CY7" s="439"/>
      <c r="CZ7" s="439"/>
      <c r="DA7" s="440"/>
      <c r="DB7" s="438">
        <v>2811044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98985</v>
      </c>
      <c r="BO8" s="439"/>
      <c r="BP8" s="439"/>
      <c r="BQ8" s="439"/>
      <c r="BR8" s="439"/>
      <c r="BS8" s="439"/>
      <c r="BT8" s="439"/>
      <c r="BU8" s="440"/>
      <c r="BV8" s="438">
        <v>108261</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0.19</v>
      </c>
      <c r="CU8" s="448"/>
      <c r="CV8" s="448"/>
      <c r="CW8" s="448"/>
      <c r="CX8" s="448"/>
      <c r="CY8" s="448"/>
      <c r="CZ8" s="448"/>
      <c r="DA8" s="449"/>
      <c r="DB8" s="447">
        <v>0.19</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3685</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119</v>
      </c>
      <c r="AV9" s="434"/>
      <c r="AW9" s="434"/>
      <c r="AX9" s="434"/>
      <c r="AY9" s="435" t="s">
        <v>120</v>
      </c>
      <c r="AZ9" s="436"/>
      <c r="BA9" s="436"/>
      <c r="BB9" s="436"/>
      <c r="BC9" s="436"/>
      <c r="BD9" s="436"/>
      <c r="BE9" s="436"/>
      <c r="BF9" s="436"/>
      <c r="BG9" s="436"/>
      <c r="BH9" s="436"/>
      <c r="BI9" s="436"/>
      <c r="BJ9" s="436"/>
      <c r="BK9" s="436"/>
      <c r="BL9" s="436"/>
      <c r="BM9" s="437"/>
      <c r="BN9" s="438">
        <v>-9276</v>
      </c>
      <c r="BO9" s="439"/>
      <c r="BP9" s="439"/>
      <c r="BQ9" s="439"/>
      <c r="BR9" s="439"/>
      <c r="BS9" s="439"/>
      <c r="BT9" s="439"/>
      <c r="BU9" s="440"/>
      <c r="BV9" s="438">
        <v>27985</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17.600000000000001</v>
      </c>
      <c r="CU9" s="405"/>
      <c r="CV9" s="405"/>
      <c r="CW9" s="405"/>
      <c r="CX9" s="405"/>
      <c r="CY9" s="405"/>
      <c r="CZ9" s="405"/>
      <c r="DA9" s="406"/>
      <c r="DB9" s="404">
        <v>17.899999999999999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1"/>
      <c r="N10" s="431"/>
      <c r="O10" s="431"/>
      <c r="P10" s="431"/>
      <c r="Q10" s="432"/>
      <c r="R10" s="458">
        <v>4127</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90000</v>
      </c>
      <c r="BO10" s="439"/>
      <c r="BP10" s="439"/>
      <c r="BQ10" s="439"/>
      <c r="BR10" s="439"/>
      <c r="BS10" s="439"/>
      <c r="BT10" s="439"/>
      <c r="BU10" s="440"/>
      <c r="BV10" s="438">
        <v>81000</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130</v>
      </c>
      <c r="AV11" s="434"/>
      <c r="AW11" s="434"/>
      <c r="AX11" s="434"/>
      <c r="AY11" s="435" t="s">
        <v>131</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132</v>
      </c>
      <c r="CE11" s="442"/>
      <c r="CF11" s="442"/>
      <c r="CG11" s="442"/>
      <c r="CH11" s="442"/>
      <c r="CI11" s="442"/>
      <c r="CJ11" s="442"/>
      <c r="CK11" s="442"/>
      <c r="CL11" s="442"/>
      <c r="CM11" s="442"/>
      <c r="CN11" s="442"/>
      <c r="CO11" s="442"/>
      <c r="CP11" s="442"/>
      <c r="CQ11" s="442"/>
      <c r="CR11" s="442"/>
      <c r="CS11" s="443"/>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3659</v>
      </c>
      <c r="S12" s="480"/>
      <c r="T12" s="480"/>
      <c r="U12" s="480"/>
      <c r="V12" s="481"/>
      <c r="W12" s="482" t="s">
        <v>1</v>
      </c>
      <c r="X12" s="434"/>
      <c r="Y12" s="434"/>
      <c r="Z12" s="434"/>
      <c r="AA12" s="434"/>
      <c r="AB12" s="483"/>
      <c r="AC12" s="484" t="s">
        <v>137</v>
      </c>
      <c r="AD12" s="485"/>
      <c r="AE12" s="485"/>
      <c r="AF12" s="485"/>
      <c r="AG12" s="486"/>
      <c r="AH12" s="484" t="s">
        <v>138</v>
      </c>
      <c r="AI12" s="485"/>
      <c r="AJ12" s="485"/>
      <c r="AK12" s="485"/>
      <c r="AL12" s="487"/>
      <c r="AM12" s="430" t="s">
        <v>139</v>
      </c>
      <c r="AN12" s="431"/>
      <c r="AO12" s="431"/>
      <c r="AP12" s="431"/>
      <c r="AQ12" s="431"/>
      <c r="AR12" s="431"/>
      <c r="AS12" s="431"/>
      <c r="AT12" s="432"/>
      <c r="AU12" s="433" t="s">
        <v>119</v>
      </c>
      <c r="AV12" s="434"/>
      <c r="AW12" s="434"/>
      <c r="AX12" s="434"/>
      <c r="AY12" s="435" t="s">
        <v>140</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142</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3637</v>
      </c>
      <c r="S13" s="492"/>
      <c r="T13" s="492"/>
      <c r="U13" s="492"/>
      <c r="V13" s="493"/>
      <c r="W13" s="417" t="s">
        <v>145</v>
      </c>
      <c r="X13" s="418"/>
      <c r="Y13" s="418"/>
      <c r="Z13" s="418"/>
      <c r="AA13" s="418"/>
      <c r="AB13" s="408"/>
      <c r="AC13" s="458">
        <v>154</v>
      </c>
      <c r="AD13" s="459"/>
      <c r="AE13" s="459"/>
      <c r="AF13" s="459"/>
      <c r="AG13" s="501"/>
      <c r="AH13" s="458">
        <v>214</v>
      </c>
      <c r="AI13" s="459"/>
      <c r="AJ13" s="459"/>
      <c r="AK13" s="459"/>
      <c r="AL13" s="460"/>
      <c r="AM13" s="430" t="s">
        <v>146</v>
      </c>
      <c r="AN13" s="431"/>
      <c r="AO13" s="431"/>
      <c r="AP13" s="431"/>
      <c r="AQ13" s="431"/>
      <c r="AR13" s="431"/>
      <c r="AS13" s="431"/>
      <c r="AT13" s="432"/>
      <c r="AU13" s="433" t="s">
        <v>112</v>
      </c>
      <c r="AV13" s="434"/>
      <c r="AW13" s="434"/>
      <c r="AX13" s="434"/>
      <c r="AY13" s="435" t="s">
        <v>147</v>
      </c>
      <c r="AZ13" s="436"/>
      <c r="BA13" s="436"/>
      <c r="BB13" s="436"/>
      <c r="BC13" s="436"/>
      <c r="BD13" s="436"/>
      <c r="BE13" s="436"/>
      <c r="BF13" s="436"/>
      <c r="BG13" s="436"/>
      <c r="BH13" s="436"/>
      <c r="BI13" s="436"/>
      <c r="BJ13" s="436"/>
      <c r="BK13" s="436"/>
      <c r="BL13" s="436"/>
      <c r="BM13" s="437"/>
      <c r="BN13" s="438">
        <v>80724</v>
      </c>
      <c r="BO13" s="439"/>
      <c r="BP13" s="439"/>
      <c r="BQ13" s="439"/>
      <c r="BR13" s="439"/>
      <c r="BS13" s="439"/>
      <c r="BT13" s="439"/>
      <c r="BU13" s="440"/>
      <c r="BV13" s="438">
        <v>108985</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8.8000000000000007</v>
      </c>
      <c r="CU13" s="405"/>
      <c r="CV13" s="405"/>
      <c r="CW13" s="405"/>
      <c r="CX13" s="405"/>
      <c r="CY13" s="405"/>
      <c r="CZ13" s="405"/>
      <c r="DA13" s="406"/>
      <c r="DB13" s="404">
        <v>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3713</v>
      </c>
      <c r="S14" s="492"/>
      <c r="T14" s="492"/>
      <c r="U14" s="492"/>
      <c r="V14" s="493"/>
      <c r="W14" s="397"/>
      <c r="X14" s="398"/>
      <c r="Y14" s="398"/>
      <c r="Z14" s="398"/>
      <c r="AA14" s="398"/>
      <c r="AB14" s="387"/>
      <c r="AC14" s="494">
        <v>9.6</v>
      </c>
      <c r="AD14" s="495"/>
      <c r="AE14" s="495"/>
      <c r="AF14" s="495"/>
      <c r="AG14" s="496"/>
      <c r="AH14" s="494">
        <v>12.7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t="s">
        <v>151</v>
      </c>
      <c r="CU14" s="506"/>
      <c r="CV14" s="506"/>
      <c r="CW14" s="506"/>
      <c r="CX14" s="506"/>
      <c r="CY14" s="506"/>
      <c r="CZ14" s="506"/>
      <c r="DA14" s="507"/>
      <c r="DB14" s="505" t="s">
        <v>152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153</v>
      </c>
      <c r="N15" s="499"/>
      <c r="O15" s="499"/>
      <c r="P15" s="499"/>
      <c r="Q15" s="500"/>
      <c r="R15" s="491">
        <v>3696</v>
      </c>
      <c r="S15" s="492"/>
      <c r="T15" s="492"/>
      <c r="U15" s="492"/>
      <c r="V15" s="493"/>
      <c r="W15" s="417" t="s">
        <v>154</v>
      </c>
      <c r="X15" s="418"/>
      <c r="Y15" s="418"/>
      <c r="Z15" s="418"/>
      <c r="AA15" s="418"/>
      <c r="AB15" s="408"/>
      <c r="AC15" s="458">
        <v>344</v>
      </c>
      <c r="AD15" s="459"/>
      <c r="AE15" s="459"/>
      <c r="AF15" s="459"/>
      <c r="AG15" s="501"/>
      <c r="AH15" s="458">
        <v>375</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507904</v>
      </c>
      <c r="BO15" s="371"/>
      <c r="BP15" s="371"/>
      <c r="BQ15" s="371"/>
      <c r="BR15" s="371"/>
      <c r="BS15" s="371"/>
      <c r="BT15" s="371"/>
      <c r="BU15" s="372"/>
      <c r="BV15" s="370">
        <v>476932</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21.6</v>
      </c>
      <c r="AD16" s="495"/>
      <c r="AE16" s="495"/>
      <c r="AF16" s="495"/>
      <c r="AG16" s="496"/>
      <c r="AH16" s="494">
        <v>22.2</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2521899</v>
      </c>
      <c r="BO16" s="439"/>
      <c r="BP16" s="439"/>
      <c r="BQ16" s="439"/>
      <c r="BR16" s="439"/>
      <c r="BS16" s="439"/>
      <c r="BT16" s="439"/>
      <c r="BU16" s="440"/>
      <c r="BV16" s="438">
        <v>2604496</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1098</v>
      </c>
      <c r="AD17" s="459"/>
      <c r="AE17" s="459"/>
      <c r="AF17" s="459"/>
      <c r="AG17" s="501"/>
      <c r="AH17" s="458">
        <v>1099</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628619</v>
      </c>
      <c r="BO17" s="439"/>
      <c r="BP17" s="439"/>
      <c r="BQ17" s="439"/>
      <c r="BR17" s="439"/>
      <c r="BS17" s="439"/>
      <c r="BT17" s="439"/>
      <c r="BU17" s="440"/>
      <c r="BV17" s="438">
        <v>591557</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164</v>
      </c>
      <c r="C18" s="450"/>
      <c r="D18" s="450"/>
      <c r="E18" s="522"/>
      <c r="F18" s="522"/>
      <c r="G18" s="522"/>
      <c r="H18" s="522"/>
      <c r="I18" s="522"/>
      <c r="J18" s="522"/>
      <c r="K18" s="522"/>
      <c r="L18" s="523">
        <v>174.45</v>
      </c>
      <c r="M18" s="523"/>
      <c r="N18" s="523"/>
      <c r="O18" s="523"/>
      <c r="P18" s="523"/>
      <c r="Q18" s="523"/>
      <c r="R18" s="524"/>
      <c r="S18" s="524"/>
      <c r="T18" s="524"/>
      <c r="U18" s="524"/>
      <c r="V18" s="525"/>
      <c r="W18" s="419"/>
      <c r="X18" s="420"/>
      <c r="Y18" s="420"/>
      <c r="Z18" s="420"/>
      <c r="AA18" s="420"/>
      <c r="AB18" s="411"/>
      <c r="AC18" s="526">
        <v>68.8</v>
      </c>
      <c r="AD18" s="527"/>
      <c r="AE18" s="527"/>
      <c r="AF18" s="527"/>
      <c r="AG18" s="528"/>
      <c r="AH18" s="526">
        <v>65.099999999999994</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2477909</v>
      </c>
      <c r="BO18" s="439"/>
      <c r="BP18" s="439"/>
      <c r="BQ18" s="439"/>
      <c r="BR18" s="439"/>
      <c r="BS18" s="439"/>
      <c r="BT18" s="439"/>
      <c r="BU18" s="440"/>
      <c r="BV18" s="438">
        <v>2466740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166</v>
      </c>
      <c r="C19" s="450"/>
      <c r="D19" s="450"/>
      <c r="E19" s="522"/>
      <c r="F19" s="522"/>
      <c r="G19" s="522"/>
      <c r="H19" s="522"/>
      <c r="I19" s="522"/>
      <c r="J19" s="522"/>
      <c r="K19" s="522"/>
      <c r="L19" s="530">
        <v>21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3322785</v>
      </c>
      <c r="BO19" s="439"/>
      <c r="BP19" s="439"/>
      <c r="BQ19" s="439"/>
      <c r="BR19" s="439"/>
      <c r="BS19" s="439"/>
      <c r="BT19" s="439"/>
      <c r="BU19" s="440"/>
      <c r="BV19" s="438">
        <v>3493769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168</v>
      </c>
      <c r="C20" s="450"/>
      <c r="D20" s="450"/>
      <c r="E20" s="522"/>
      <c r="F20" s="522"/>
      <c r="G20" s="522"/>
      <c r="H20" s="522"/>
      <c r="I20" s="522"/>
      <c r="J20" s="522"/>
      <c r="K20" s="522"/>
      <c r="L20" s="530">
        <v>1790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5438878</v>
      </c>
      <c r="BO22" s="371"/>
      <c r="BP22" s="371"/>
      <c r="BQ22" s="371"/>
      <c r="BR22" s="371"/>
      <c r="BS22" s="371"/>
      <c r="BT22" s="371"/>
      <c r="BU22" s="372"/>
      <c r="BV22" s="370">
        <v>5714017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5320847</v>
      </c>
      <c r="BO23" s="439"/>
      <c r="BP23" s="439"/>
      <c r="BQ23" s="439"/>
      <c r="BR23" s="439"/>
      <c r="BS23" s="439"/>
      <c r="BT23" s="439"/>
      <c r="BU23" s="440"/>
      <c r="BV23" s="438">
        <v>5646075</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178</v>
      </c>
      <c r="F24" s="431"/>
      <c r="G24" s="431"/>
      <c r="H24" s="431"/>
      <c r="I24" s="431"/>
      <c r="J24" s="431"/>
      <c r="K24" s="432"/>
      <c r="L24" s="458">
        <v>1</v>
      </c>
      <c r="M24" s="459"/>
      <c r="N24" s="459"/>
      <c r="O24" s="459"/>
      <c r="P24" s="501"/>
      <c r="Q24" s="458">
        <v>6600</v>
      </c>
      <c r="R24" s="459"/>
      <c r="S24" s="459"/>
      <c r="T24" s="459"/>
      <c r="U24" s="459"/>
      <c r="V24" s="501"/>
      <c r="W24" s="566"/>
      <c r="X24" s="554"/>
      <c r="Y24" s="555"/>
      <c r="Z24" s="457" t="s">
        <v>179</v>
      </c>
      <c r="AA24" s="431"/>
      <c r="AB24" s="431"/>
      <c r="AC24" s="431"/>
      <c r="AD24" s="431"/>
      <c r="AE24" s="431"/>
      <c r="AF24" s="431"/>
      <c r="AG24" s="432"/>
      <c r="AH24" s="458">
        <v>78</v>
      </c>
      <c r="AI24" s="459"/>
      <c r="AJ24" s="459"/>
      <c r="AK24" s="459"/>
      <c r="AL24" s="501"/>
      <c r="AM24" s="458">
        <v>226356</v>
      </c>
      <c r="AN24" s="459"/>
      <c r="AO24" s="459"/>
      <c r="AP24" s="459"/>
      <c r="AQ24" s="459"/>
      <c r="AR24" s="501"/>
      <c r="AS24" s="458">
        <v>2902</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4263568</v>
      </c>
      <c r="BO24" s="439"/>
      <c r="BP24" s="439"/>
      <c r="BQ24" s="439"/>
      <c r="BR24" s="439"/>
      <c r="BS24" s="439"/>
      <c r="BT24" s="439"/>
      <c r="BU24" s="440"/>
      <c r="BV24" s="438">
        <v>4434204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181</v>
      </c>
      <c r="F25" s="431"/>
      <c r="G25" s="431"/>
      <c r="H25" s="431"/>
      <c r="I25" s="431"/>
      <c r="J25" s="431"/>
      <c r="K25" s="432"/>
      <c r="L25" s="458">
        <v>1</v>
      </c>
      <c r="M25" s="459"/>
      <c r="N25" s="459"/>
      <c r="O25" s="459"/>
      <c r="P25" s="501"/>
      <c r="Q25" s="458">
        <v>5330</v>
      </c>
      <c r="R25" s="459"/>
      <c r="S25" s="459"/>
      <c r="T25" s="459"/>
      <c r="U25" s="459"/>
      <c r="V25" s="501"/>
      <c r="W25" s="566"/>
      <c r="X25" s="554"/>
      <c r="Y25" s="555"/>
      <c r="Z25" s="457" t="s">
        <v>182</v>
      </c>
      <c r="AA25" s="431"/>
      <c r="AB25" s="431"/>
      <c r="AC25" s="431"/>
      <c r="AD25" s="431"/>
      <c r="AE25" s="431"/>
      <c r="AF25" s="431"/>
      <c r="AG25" s="432"/>
      <c r="AH25" s="458" t="s">
        <v>143</v>
      </c>
      <c r="AI25" s="459"/>
      <c r="AJ25" s="459"/>
      <c r="AK25" s="459"/>
      <c r="AL25" s="501"/>
      <c r="AM25" s="458" t="s">
        <v>152</v>
      </c>
      <c r="AN25" s="459"/>
      <c r="AO25" s="459"/>
      <c r="AP25" s="459"/>
      <c r="AQ25" s="459"/>
      <c r="AR25" s="501"/>
      <c r="AS25" s="458" t="s">
        <v>133</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147575</v>
      </c>
      <c r="BO25" s="371"/>
      <c r="BP25" s="371"/>
      <c r="BQ25" s="371"/>
      <c r="BR25" s="371"/>
      <c r="BS25" s="371"/>
      <c r="BT25" s="371"/>
      <c r="BU25" s="372"/>
      <c r="BV25" s="370">
        <v>154583</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184</v>
      </c>
      <c r="F26" s="431"/>
      <c r="G26" s="431"/>
      <c r="H26" s="431"/>
      <c r="I26" s="431"/>
      <c r="J26" s="431"/>
      <c r="K26" s="432"/>
      <c r="L26" s="458">
        <v>1</v>
      </c>
      <c r="M26" s="459"/>
      <c r="N26" s="459"/>
      <c r="O26" s="459"/>
      <c r="P26" s="501"/>
      <c r="Q26" s="458">
        <v>4950</v>
      </c>
      <c r="R26" s="459"/>
      <c r="S26" s="459"/>
      <c r="T26" s="459"/>
      <c r="U26" s="459"/>
      <c r="V26" s="501"/>
      <c r="W26" s="566"/>
      <c r="X26" s="554"/>
      <c r="Y26" s="555"/>
      <c r="Z26" s="457" t="s">
        <v>185</v>
      </c>
      <c r="AA26" s="578"/>
      <c r="AB26" s="578"/>
      <c r="AC26" s="578"/>
      <c r="AD26" s="578"/>
      <c r="AE26" s="578"/>
      <c r="AF26" s="578"/>
      <c r="AG26" s="579"/>
      <c r="AH26" s="458">
        <v>3</v>
      </c>
      <c r="AI26" s="459"/>
      <c r="AJ26" s="459"/>
      <c r="AK26" s="459"/>
      <c r="AL26" s="501"/>
      <c r="AM26" s="458">
        <v>9972</v>
      </c>
      <c r="AN26" s="459"/>
      <c r="AO26" s="459"/>
      <c r="AP26" s="459"/>
      <c r="AQ26" s="459"/>
      <c r="AR26" s="501"/>
      <c r="AS26" s="458">
        <v>3324</v>
      </c>
      <c r="AT26" s="459"/>
      <c r="AU26" s="459"/>
      <c r="AV26" s="459"/>
      <c r="AW26" s="459"/>
      <c r="AX26" s="460"/>
      <c r="AY26" s="441" t="s">
        <v>186</v>
      </c>
      <c r="AZ26" s="442"/>
      <c r="BA26" s="442"/>
      <c r="BB26" s="442"/>
      <c r="BC26" s="442"/>
      <c r="BD26" s="442"/>
      <c r="BE26" s="442"/>
      <c r="BF26" s="442"/>
      <c r="BG26" s="442"/>
      <c r="BH26" s="442"/>
      <c r="BI26" s="442"/>
      <c r="BJ26" s="442"/>
      <c r="BK26" s="442"/>
      <c r="BL26" s="442"/>
      <c r="BM26" s="443"/>
      <c r="BN26" s="438" t="s">
        <v>152</v>
      </c>
      <c r="BO26" s="439"/>
      <c r="BP26" s="439"/>
      <c r="BQ26" s="439"/>
      <c r="BR26" s="439"/>
      <c r="BS26" s="439"/>
      <c r="BT26" s="439"/>
      <c r="BU26" s="440"/>
      <c r="BV26" s="438" t="s">
        <v>143</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187</v>
      </c>
      <c r="F27" s="431"/>
      <c r="G27" s="431"/>
      <c r="H27" s="431"/>
      <c r="I27" s="431"/>
      <c r="J27" s="431"/>
      <c r="K27" s="432"/>
      <c r="L27" s="458">
        <v>1</v>
      </c>
      <c r="M27" s="459"/>
      <c r="N27" s="459"/>
      <c r="O27" s="459"/>
      <c r="P27" s="501"/>
      <c r="Q27" s="458">
        <v>2800</v>
      </c>
      <c r="R27" s="459"/>
      <c r="S27" s="459"/>
      <c r="T27" s="459"/>
      <c r="U27" s="459"/>
      <c r="V27" s="501"/>
      <c r="W27" s="566"/>
      <c r="X27" s="554"/>
      <c r="Y27" s="555"/>
      <c r="Z27" s="457" t="s">
        <v>188</v>
      </c>
      <c r="AA27" s="431"/>
      <c r="AB27" s="431"/>
      <c r="AC27" s="431"/>
      <c r="AD27" s="431"/>
      <c r="AE27" s="431"/>
      <c r="AF27" s="431"/>
      <c r="AG27" s="432"/>
      <c r="AH27" s="458" t="s">
        <v>152</v>
      </c>
      <c r="AI27" s="459"/>
      <c r="AJ27" s="459"/>
      <c r="AK27" s="459"/>
      <c r="AL27" s="501"/>
      <c r="AM27" s="458" t="s">
        <v>152</v>
      </c>
      <c r="AN27" s="459"/>
      <c r="AO27" s="459"/>
      <c r="AP27" s="459"/>
      <c r="AQ27" s="459"/>
      <c r="AR27" s="501"/>
      <c r="AS27" s="458" t="s">
        <v>134</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47">
        <v>295071</v>
      </c>
      <c r="BO27" s="548"/>
      <c r="BP27" s="548"/>
      <c r="BQ27" s="548"/>
      <c r="BR27" s="548"/>
      <c r="BS27" s="548"/>
      <c r="BT27" s="548"/>
      <c r="BU27" s="549"/>
      <c r="BV27" s="547">
        <v>295071</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190</v>
      </c>
      <c r="F28" s="431"/>
      <c r="G28" s="431"/>
      <c r="H28" s="431"/>
      <c r="I28" s="431"/>
      <c r="J28" s="431"/>
      <c r="K28" s="432"/>
      <c r="L28" s="458">
        <v>1</v>
      </c>
      <c r="M28" s="459"/>
      <c r="N28" s="459"/>
      <c r="O28" s="459"/>
      <c r="P28" s="501"/>
      <c r="Q28" s="458">
        <v>2280</v>
      </c>
      <c r="R28" s="459"/>
      <c r="S28" s="459"/>
      <c r="T28" s="459"/>
      <c r="U28" s="459"/>
      <c r="V28" s="501"/>
      <c r="W28" s="566"/>
      <c r="X28" s="554"/>
      <c r="Y28" s="555"/>
      <c r="Z28" s="457" t="s">
        <v>191</v>
      </c>
      <c r="AA28" s="431"/>
      <c r="AB28" s="431"/>
      <c r="AC28" s="431"/>
      <c r="AD28" s="431"/>
      <c r="AE28" s="431"/>
      <c r="AF28" s="431"/>
      <c r="AG28" s="432"/>
      <c r="AH28" s="458" t="s">
        <v>143</v>
      </c>
      <c r="AI28" s="459"/>
      <c r="AJ28" s="459"/>
      <c r="AK28" s="459"/>
      <c r="AL28" s="501"/>
      <c r="AM28" s="458" t="s">
        <v>134</v>
      </c>
      <c r="AN28" s="459"/>
      <c r="AO28" s="459"/>
      <c r="AP28" s="459"/>
      <c r="AQ28" s="459"/>
      <c r="AR28" s="501"/>
      <c r="AS28" s="458" t="s">
        <v>152</v>
      </c>
      <c r="AT28" s="459"/>
      <c r="AU28" s="459"/>
      <c r="AV28" s="459"/>
      <c r="AW28" s="459"/>
      <c r="AX28" s="460"/>
      <c r="AY28" s="580" t="s">
        <v>192</v>
      </c>
      <c r="AZ28" s="581"/>
      <c r="BA28" s="581"/>
      <c r="BB28" s="582"/>
      <c r="BC28" s="367" t="s">
        <v>50</v>
      </c>
      <c r="BD28" s="368"/>
      <c r="BE28" s="368"/>
      <c r="BF28" s="368"/>
      <c r="BG28" s="368"/>
      <c r="BH28" s="368"/>
      <c r="BI28" s="368"/>
      <c r="BJ28" s="368"/>
      <c r="BK28" s="368"/>
      <c r="BL28" s="368"/>
      <c r="BM28" s="369"/>
      <c r="BN28" s="370">
        <v>1347668</v>
      </c>
      <c r="BO28" s="371"/>
      <c r="BP28" s="371"/>
      <c r="BQ28" s="371"/>
      <c r="BR28" s="371"/>
      <c r="BS28" s="371"/>
      <c r="BT28" s="371"/>
      <c r="BU28" s="372"/>
      <c r="BV28" s="370">
        <v>1257668</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193</v>
      </c>
      <c r="F29" s="431"/>
      <c r="G29" s="431"/>
      <c r="H29" s="431"/>
      <c r="I29" s="431"/>
      <c r="J29" s="431"/>
      <c r="K29" s="432"/>
      <c r="L29" s="458">
        <v>8</v>
      </c>
      <c r="M29" s="459"/>
      <c r="N29" s="459"/>
      <c r="O29" s="459"/>
      <c r="P29" s="501"/>
      <c r="Q29" s="458">
        <v>2090</v>
      </c>
      <c r="R29" s="459"/>
      <c r="S29" s="459"/>
      <c r="T29" s="459"/>
      <c r="U29" s="459"/>
      <c r="V29" s="501"/>
      <c r="W29" s="567"/>
      <c r="X29" s="568"/>
      <c r="Y29" s="569"/>
      <c r="Z29" s="457" t="s">
        <v>194</v>
      </c>
      <c r="AA29" s="431"/>
      <c r="AB29" s="431"/>
      <c r="AC29" s="431"/>
      <c r="AD29" s="431"/>
      <c r="AE29" s="431"/>
      <c r="AF29" s="431"/>
      <c r="AG29" s="432"/>
      <c r="AH29" s="458">
        <v>78</v>
      </c>
      <c r="AI29" s="459"/>
      <c r="AJ29" s="459"/>
      <c r="AK29" s="459"/>
      <c r="AL29" s="501"/>
      <c r="AM29" s="458">
        <v>226356</v>
      </c>
      <c r="AN29" s="459"/>
      <c r="AO29" s="459"/>
      <c r="AP29" s="459"/>
      <c r="AQ29" s="459"/>
      <c r="AR29" s="501"/>
      <c r="AS29" s="458">
        <v>2902</v>
      </c>
      <c r="AT29" s="459"/>
      <c r="AU29" s="459"/>
      <c r="AV29" s="459"/>
      <c r="AW29" s="459"/>
      <c r="AX29" s="460"/>
      <c r="AY29" s="583"/>
      <c r="AZ29" s="584"/>
      <c r="BA29" s="584"/>
      <c r="BB29" s="585"/>
      <c r="BC29" s="435" t="s">
        <v>195</v>
      </c>
      <c r="BD29" s="436"/>
      <c r="BE29" s="436"/>
      <c r="BF29" s="436"/>
      <c r="BG29" s="436"/>
      <c r="BH29" s="436"/>
      <c r="BI29" s="436"/>
      <c r="BJ29" s="436"/>
      <c r="BK29" s="436"/>
      <c r="BL29" s="436"/>
      <c r="BM29" s="437"/>
      <c r="BN29" s="438">
        <v>43103</v>
      </c>
      <c r="BO29" s="439"/>
      <c r="BP29" s="439"/>
      <c r="BQ29" s="439"/>
      <c r="BR29" s="439"/>
      <c r="BS29" s="439"/>
      <c r="BT29" s="439"/>
      <c r="BU29" s="440"/>
      <c r="BV29" s="438">
        <v>43103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196</v>
      </c>
      <c r="X30" s="594"/>
      <c r="Y30" s="594"/>
      <c r="Z30" s="594"/>
      <c r="AA30" s="594"/>
      <c r="AB30" s="594"/>
      <c r="AC30" s="594"/>
      <c r="AD30" s="594"/>
      <c r="AE30" s="594"/>
      <c r="AF30" s="594"/>
      <c r="AG30" s="595"/>
      <c r="AH30" s="526">
        <v>97.7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2026483</v>
      </c>
      <c r="BO30" s="548"/>
      <c r="BP30" s="548"/>
      <c r="BQ30" s="548"/>
      <c r="BR30" s="548"/>
      <c r="BS30" s="548"/>
      <c r="BT30" s="548"/>
      <c r="BU30" s="549"/>
      <c r="BV30" s="547">
        <v>1769691</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197</v>
      </c>
      <c r="D32" s="589"/>
      <c r="E32" s="589"/>
      <c r="F32" s="589"/>
      <c r="G32" s="589"/>
      <c r="H32" s="589"/>
      <c r="I32" s="589"/>
      <c r="J32" s="589"/>
      <c r="K32" s="589"/>
      <c r="L32" s="589"/>
      <c r="M32" s="589"/>
      <c r="N32" s="589"/>
      <c r="O32" s="589"/>
      <c r="P32" s="589"/>
      <c r="Q32" s="589"/>
      <c r="R32" s="589"/>
      <c r="S32" s="589"/>
      <c r="U32" s="442" t="s">
        <v>198</v>
      </c>
      <c r="V32" s="442"/>
      <c r="W32" s="442"/>
      <c r="X32" s="442"/>
      <c r="Y32" s="442"/>
      <c r="Z32" s="442"/>
      <c r="AA32" s="442"/>
      <c r="AB32" s="442"/>
      <c r="AC32" s="442"/>
      <c r="AD32" s="442"/>
      <c r="AE32" s="442"/>
      <c r="AF32" s="442"/>
      <c r="AG32" s="442"/>
      <c r="AH32" s="442"/>
      <c r="AI32" s="442"/>
      <c r="AJ32" s="442"/>
      <c r="AK32" s="442"/>
      <c r="AM32" s="442" t="s">
        <v>199</v>
      </c>
      <c r="AN32" s="442"/>
      <c r="AO32" s="442"/>
      <c r="AP32" s="442"/>
      <c r="AQ32" s="442"/>
      <c r="AR32" s="442"/>
      <c r="AS32" s="442"/>
      <c r="AT32" s="442"/>
      <c r="AU32" s="442"/>
      <c r="AV32" s="442"/>
      <c r="AW32" s="442"/>
      <c r="AX32" s="442"/>
      <c r="AY32" s="442"/>
      <c r="AZ32" s="442"/>
      <c r="BA32" s="442"/>
      <c r="BB32" s="442"/>
      <c r="BC32" s="442"/>
      <c r="BE32" s="442" t="s">
        <v>200</v>
      </c>
      <c r="BF32" s="442"/>
      <c r="BG32" s="442"/>
      <c r="BH32" s="442"/>
      <c r="BI32" s="442"/>
      <c r="BJ32" s="442"/>
      <c r="BK32" s="442"/>
      <c r="BL32" s="442"/>
      <c r="BM32" s="442"/>
      <c r="BN32" s="442"/>
      <c r="BO32" s="442"/>
      <c r="BP32" s="442"/>
      <c r="BQ32" s="442"/>
      <c r="BR32" s="442"/>
      <c r="BS32" s="442"/>
      <c r="BT32" s="442"/>
      <c r="BU32" s="442"/>
      <c r="BW32" s="442" t="s">
        <v>201</v>
      </c>
      <c r="BX32" s="442"/>
      <c r="BY32" s="442"/>
      <c r="BZ32" s="442"/>
      <c r="CA32" s="442"/>
      <c r="CB32" s="442"/>
      <c r="CC32" s="442"/>
      <c r="CD32" s="442"/>
      <c r="CE32" s="442"/>
      <c r="CF32" s="442"/>
      <c r="CG32" s="442"/>
      <c r="CH32" s="442"/>
      <c r="CI32" s="442"/>
      <c r="CJ32" s="442"/>
      <c r="CK32" s="442"/>
      <c r="CL32" s="442"/>
      <c r="CM32" s="442"/>
      <c r="CO32" s="442" t="s">
        <v>202</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203</v>
      </c>
      <c r="D33" s="425"/>
      <c r="E33" s="396" t="s">
        <v>204</v>
      </c>
      <c r="F33" s="396"/>
      <c r="G33" s="396"/>
      <c r="H33" s="396"/>
      <c r="I33" s="396"/>
      <c r="J33" s="396"/>
      <c r="K33" s="396"/>
      <c r="L33" s="396"/>
      <c r="M33" s="396"/>
      <c r="N33" s="396"/>
      <c r="O33" s="396"/>
      <c r="P33" s="396"/>
      <c r="Q33" s="396"/>
      <c r="R33" s="396"/>
      <c r="S33" s="396"/>
      <c r="T33" s="206"/>
      <c r="U33" s="425" t="s">
        <v>203</v>
      </c>
      <c r="V33" s="425"/>
      <c r="W33" s="396" t="s">
        <v>205</v>
      </c>
      <c r="X33" s="396"/>
      <c r="Y33" s="396"/>
      <c r="Z33" s="396"/>
      <c r="AA33" s="396"/>
      <c r="AB33" s="396"/>
      <c r="AC33" s="396"/>
      <c r="AD33" s="396"/>
      <c r="AE33" s="396"/>
      <c r="AF33" s="396"/>
      <c r="AG33" s="396"/>
      <c r="AH33" s="396"/>
      <c r="AI33" s="396"/>
      <c r="AJ33" s="396"/>
      <c r="AK33" s="396"/>
      <c r="AL33" s="206"/>
      <c r="AM33" s="425" t="s">
        <v>206</v>
      </c>
      <c r="AN33" s="425"/>
      <c r="AO33" s="396" t="s">
        <v>204</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210</v>
      </c>
      <c r="CP33" s="425"/>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和歌山県市町村総合事務組合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教育奨学金貸与基金</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国保すさみ病院事業会計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紀南地方老人福祉施設組合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土地取得特別会計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大辺路衛生施設組合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紀南地方児童福祉施設組合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田辺市周辺広域市町村圏組合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和歌山地方税回収機構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和歌山県後期高齢者医療広域連合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紀南環境広域施設組合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和歌山県後期高齢者医療広域連合（特別会計）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sqaaYZKewP0c28yr14t3zOpyT/TAIuUQ9wNFLwR6+XKylPx6n03ap44vaU3geiwFAdU0cc2YAg87rBILTKsOw==" saltValue="RKr4BUWuu02tgfiakgEEz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566</v>
      </c>
      <c r="D34" s="1151"/>
      <c r="E34" s="1152"/>
      <c r="F34" s="32">
        <v>7.01</v>
      </c>
      <c r="G34" s="33">
        <v>6.13</v>
      </c>
      <c r="H34" s="33">
        <v>4.7</v>
      </c>
      <c r="I34" s="33">
        <v>5.66</v>
      </c>
      <c r="J34" s="34">
        <v>6.39</v>
      </c>
      <c r="K34" s="22"/>
      <c r="L34" s="22"/>
      <c r="M34" s="22"/>
      <c r="N34" s="22"/>
      <c r="O34" s="22"/>
      <c r="P34" s="22"/>
    </row>
    <row r="35" spans="1:16" ht="39" customHeight="1" x14ac:dyDescent="0.15">
      <c r="A35" s="22"/>
      <c r="B35" s="35"/>
      <c r="C35" s="1145" t="s">
        <v>567</v>
      </c>
      <c r="D35" s="1146"/>
      <c r="E35" s="1147"/>
      <c r="F35" s="36">
        <v>2</v>
      </c>
      <c r="G35" s="37">
        <v>1.4</v>
      </c>
      <c r="H35" s="37">
        <v>3.15</v>
      </c>
      <c r="I35" s="37">
        <v>3.85</v>
      </c>
      <c r="J35" s="38">
        <v>3.71</v>
      </c>
      <c r="K35" s="22"/>
      <c r="L35" s="22"/>
      <c r="M35" s="22"/>
      <c r="N35" s="22"/>
      <c r="O35" s="22"/>
      <c r="P35" s="22"/>
    </row>
    <row r="36" spans="1:16" ht="39" customHeight="1" x14ac:dyDescent="0.15">
      <c r="A36" s="22"/>
      <c r="B36" s="35"/>
      <c r="C36" s="1145" t="s">
        <v>568</v>
      </c>
      <c r="D36" s="1146"/>
      <c r="E36" s="1147"/>
      <c r="F36" s="36">
        <v>5.22</v>
      </c>
      <c r="G36" s="37">
        <v>4.66</v>
      </c>
      <c r="H36" s="37">
        <v>3.56</v>
      </c>
      <c r="I36" s="37">
        <v>3.09</v>
      </c>
      <c r="J36" s="38">
        <v>2.78</v>
      </c>
      <c r="K36" s="22"/>
      <c r="L36" s="22"/>
      <c r="M36" s="22"/>
      <c r="N36" s="22"/>
      <c r="O36" s="22"/>
      <c r="P36" s="22"/>
    </row>
    <row r="37" spans="1:16" ht="39" customHeight="1" x14ac:dyDescent="0.15">
      <c r="A37" s="22"/>
      <c r="B37" s="35"/>
      <c r="C37" s="1145" t="s">
        <v>569</v>
      </c>
      <c r="D37" s="1146"/>
      <c r="E37" s="1147"/>
      <c r="F37" s="36">
        <v>0.51</v>
      </c>
      <c r="G37" s="37">
        <v>1.19</v>
      </c>
      <c r="H37" s="37">
        <v>0.57999999999999996</v>
      </c>
      <c r="I37" s="37">
        <v>1.04</v>
      </c>
      <c r="J37" s="38">
        <v>1</v>
      </c>
      <c r="K37" s="22"/>
      <c r="L37" s="22"/>
      <c r="M37" s="22"/>
      <c r="N37" s="22"/>
      <c r="O37" s="22"/>
      <c r="P37" s="22"/>
    </row>
    <row r="38" spans="1:16" ht="39" customHeight="1" x14ac:dyDescent="0.15">
      <c r="A38" s="22"/>
      <c r="B38" s="35"/>
      <c r="C38" s="1145" t="s">
        <v>570</v>
      </c>
      <c r="D38" s="1146"/>
      <c r="E38" s="1147"/>
      <c r="F38" s="36">
        <v>0.57999999999999996</v>
      </c>
      <c r="G38" s="37">
        <v>0.14000000000000001</v>
      </c>
      <c r="H38" s="37">
        <v>0.18</v>
      </c>
      <c r="I38" s="37">
        <v>0.24</v>
      </c>
      <c r="J38" s="38">
        <v>0.19</v>
      </c>
      <c r="K38" s="22"/>
      <c r="L38" s="22"/>
      <c r="M38" s="22"/>
      <c r="N38" s="22"/>
      <c r="O38" s="22"/>
      <c r="P38" s="22"/>
    </row>
    <row r="39" spans="1:16" ht="39" customHeight="1" x14ac:dyDescent="0.15">
      <c r="A39" s="22"/>
      <c r="B39" s="35"/>
      <c r="C39" s="1145" t="s">
        <v>571</v>
      </c>
      <c r="D39" s="1146"/>
      <c r="E39" s="1147"/>
      <c r="F39" s="36">
        <v>0.02</v>
      </c>
      <c r="G39" s="37">
        <v>0.02</v>
      </c>
      <c r="H39" s="37">
        <v>0.02</v>
      </c>
      <c r="I39" s="37">
        <v>0.03</v>
      </c>
      <c r="J39" s="38">
        <v>0.03</v>
      </c>
      <c r="K39" s="22"/>
      <c r="L39" s="22"/>
      <c r="M39" s="22"/>
      <c r="N39" s="22"/>
      <c r="O39" s="22"/>
      <c r="P39" s="22"/>
    </row>
    <row r="40" spans="1:16" ht="39" customHeight="1" x14ac:dyDescent="0.15">
      <c r="A40" s="22"/>
      <c r="B40" s="35"/>
      <c r="C40" s="1145" t="s">
        <v>572</v>
      </c>
      <c r="D40" s="1146"/>
      <c r="E40" s="1147"/>
      <c r="F40" s="36">
        <v>0</v>
      </c>
      <c r="G40" s="37">
        <v>0</v>
      </c>
      <c r="H40" s="37">
        <v>0.02</v>
      </c>
      <c r="I40" s="37">
        <v>0.02</v>
      </c>
      <c r="J40" s="38">
        <v>0.01</v>
      </c>
      <c r="K40" s="22"/>
      <c r="L40" s="22"/>
      <c r="M40" s="22"/>
      <c r="N40" s="22"/>
      <c r="O40" s="22"/>
      <c r="P40" s="22"/>
    </row>
    <row r="41" spans="1:16" ht="39" customHeight="1" x14ac:dyDescent="0.15">
      <c r="A41" s="22"/>
      <c r="B41" s="35"/>
      <c r="C41" s="1145" t="s">
        <v>573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mn7ufrlEyseOqibuiP3bbEQ0UAtV681E8Vqs7XjwrdWlVJgdiKm+pC5uGq8+H8qpL+mxeCAt21tEo9rcrrxog==" saltValue="LvSSiso880Gp4j88+owf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495</v>
      </c>
      <c r="L45" s="60">
        <v>501</v>
      </c>
      <c r="M45" s="60">
        <v>578</v>
      </c>
      <c r="N45" s="60">
        <v>649</v>
      </c>
      <c r="O45" s="61">
        <v>612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20</v>
      </c>
      <c r="L48" s="64">
        <v>15</v>
      </c>
      <c r="M48" s="64">
        <v>22</v>
      </c>
      <c r="N48" s="64">
        <v>19</v>
      </c>
      <c r="O48" s="65">
        <v>20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1</v>
      </c>
      <c r="M49" s="64">
        <v>1</v>
      </c>
      <c r="N49" s="64">
        <v>1</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371</v>
      </c>
      <c r="L52" s="64">
        <v>372</v>
      </c>
      <c r="M52" s="64">
        <v>438</v>
      </c>
      <c r="N52" s="64">
        <v>442</v>
      </c>
      <c r="O52" s="65">
        <v>420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145</v>
      </c>
      <c r="L53" s="69">
        <v>145</v>
      </c>
      <c r="M53" s="69">
        <v>163</v>
      </c>
      <c r="N53" s="69">
        <v>227</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zm1WVt3RyCkRDG5/GAvC5KooyW5PFaRHay3LpOBqRTRHouhoWnetQkFXUsF7G/gJgL3yUNMHWGAvdUrVJgQRg==" saltValue="W/KFs47N0OZWJz9KpAos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J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5681</v>
      </c>
      <c r="J41" s="356">
        <v>5658</v>
      </c>
      <c r="K41" s="356">
        <v>5690</v>
      </c>
      <c r="L41" s="356">
        <v>5714</v>
      </c>
      <c r="M41" s="357">
        <v>5439</v>
      </c>
    </row>
    <row r="42" spans="2:13" ht="27.75" customHeight="1" x14ac:dyDescent="0.15">
      <c r="B42" s="1186"/>
      <c r="C42" s="1187"/>
      <c r="D42" s="106"/>
      <c r="E42" s="1192" t="s">
        <v>34</v>
      </c>
      <c r="F42" s="1192"/>
      <c r="G42" s="1192"/>
      <c r="H42" s="1193"/>
      <c r="I42" s="358" t="s">
        <v>516</v>
      </c>
      <c r="J42" s="359" t="s">
        <v>516</v>
      </c>
      <c r="K42" s="359" t="s">
        <v>516</v>
      </c>
      <c r="L42" s="359" t="s">
        <v>516</v>
      </c>
      <c r="M42" s="360" t="s">
        <v>516</v>
      </c>
    </row>
    <row r="43" spans="2:13" ht="27.75" customHeight="1" x14ac:dyDescent="0.15">
      <c r="B43" s="1186"/>
      <c r="C43" s="1187"/>
      <c r="D43" s="106"/>
      <c r="E43" s="1192" t="s">
        <v>35</v>
      </c>
      <c r="F43" s="1192"/>
      <c r="G43" s="1192"/>
      <c r="H43" s="1193"/>
      <c r="I43" s="358">
        <v>92</v>
      </c>
      <c r="J43" s="359">
        <v>149</v>
      </c>
      <c r="K43" s="359">
        <v>225</v>
      </c>
      <c r="L43" s="359">
        <v>259</v>
      </c>
      <c r="M43" s="360">
        <v>966</v>
      </c>
    </row>
    <row r="44" spans="2:13" ht="27.75" customHeight="1" x14ac:dyDescent="0.15">
      <c r="B44" s="1186"/>
      <c r="C44" s="1187"/>
      <c r="D44" s="106"/>
      <c r="E44" s="1192" t="s">
        <v>36</v>
      </c>
      <c r="F44" s="1192"/>
      <c r="G44" s="1192"/>
      <c r="H44" s="1193"/>
      <c r="I44" s="358">
        <v>17</v>
      </c>
      <c r="J44" s="359">
        <v>7</v>
      </c>
      <c r="K44" s="359">
        <v>2</v>
      </c>
      <c r="L44" s="359" t="s">
        <v>516</v>
      </c>
      <c r="M44" s="360" t="s">
        <v>516</v>
      </c>
    </row>
    <row r="45" spans="2:13" ht="27.75" customHeight="1" x14ac:dyDescent="0.15">
      <c r="B45" s="1186"/>
      <c r="C45" s="1187"/>
      <c r="D45" s="106"/>
      <c r="E45" s="1192" t="s">
        <v>37</v>
      </c>
      <c r="F45" s="1192"/>
      <c r="G45" s="1192"/>
      <c r="H45" s="1193"/>
      <c r="I45" s="358">
        <v>600</v>
      </c>
      <c r="J45" s="359">
        <v>588</v>
      </c>
      <c r="K45" s="359">
        <v>527</v>
      </c>
      <c r="L45" s="359">
        <v>561</v>
      </c>
      <c r="M45" s="360">
        <v>548</v>
      </c>
    </row>
    <row r="46" spans="2:13" ht="27.75" customHeight="1" x14ac:dyDescent="0.15">
      <c r="B46" s="1186"/>
      <c r="C46" s="1187"/>
      <c r="D46" s="107"/>
      <c r="E46" s="1192" t="s">
        <v>38</v>
      </c>
      <c r="F46" s="1192"/>
      <c r="G46" s="1192"/>
      <c r="H46" s="1193"/>
      <c r="I46" s="358" t="s">
        <v>516</v>
      </c>
      <c r="J46" s="359" t="s">
        <v>516</v>
      </c>
      <c r="K46" s="359" t="s">
        <v>516</v>
      </c>
      <c r="L46" s="359" t="s">
        <v>516</v>
      </c>
      <c r="M46" s="360" t="s">
        <v>516</v>
      </c>
    </row>
    <row r="47" spans="2:13" ht="27.75" customHeight="1" x14ac:dyDescent="0.15">
      <c r="B47" s="1186"/>
      <c r="C47" s="1187"/>
      <c r="D47" s="108"/>
      <c r="E47" s="1194" t="s">
        <v>39</v>
      </c>
      <c r="F47" s="1195"/>
      <c r="G47" s="1195"/>
      <c r="H47" s="1196"/>
      <c r="I47" s="358" t="s">
        <v>516</v>
      </c>
      <c r="J47" s="359" t="s">
        <v>516</v>
      </c>
      <c r="K47" s="359" t="s">
        <v>516</v>
      </c>
      <c r="L47" s="359" t="s">
        <v>516</v>
      </c>
      <c r="M47" s="360" t="s">
        <v>516</v>
      </c>
    </row>
    <row r="48" spans="2:13" ht="27.75" customHeight="1" x14ac:dyDescent="0.15">
      <c r="B48" s="1186"/>
      <c r="C48" s="1187"/>
      <c r="D48" s="106"/>
      <c r="E48" s="1192" t="s">
        <v>40</v>
      </c>
      <c r="F48" s="1192"/>
      <c r="G48" s="1192"/>
      <c r="H48" s="1193"/>
      <c r="I48" s="358" t="s">
        <v>516</v>
      </c>
      <c r="J48" s="359" t="s">
        <v>516</v>
      </c>
      <c r="K48" s="359" t="s">
        <v>516</v>
      </c>
      <c r="L48" s="359" t="s">
        <v>516</v>
      </c>
      <c r="M48" s="360" t="s">
        <v>516</v>
      </c>
    </row>
    <row r="49" spans="2:13" ht="27.75" customHeight="1" x14ac:dyDescent="0.15">
      <c r="B49" s="1188"/>
      <c r="C49" s="1189"/>
      <c r="D49" s="106"/>
      <c r="E49" s="1192" t="s">
        <v>41</v>
      </c>
      <c r="F49" s="1192"/>
      <c r="G49" s="1192"/>
      <c r="H49" s="1193"/>
      <c r="I49" s="358" t="s">
        <v>516</v>
      </c>
      <c r="J49" s="359" t="s">
        <v>516</v>
      </c>
      <c r="K49" s="359" t="s">
        <v>516</v>
      </c>
      <c r="L49" s="359" t="s">
        <v>516</v>
      </c>
      <c r="M49" s="360" t="s">
        <v>516</v>
      </c>
    </row>
    <row r="50" spans="2:13" ht="27.75" customHeight="1" x14ac:dyDescent="0.15">
      <c r="B50" s="1197" t="s">
        <v>42</v>
      </c>
      <c r="C50" s="1198"/>
      <c r="D50" s="109"/>
      <c r="E50" s="1192" t="s">
        <v>43</v>
      </c>
      <c r="F50" s="1192"/>
      <c r="G50" s="1192"/>
      <c r="H50" s="1193"/>
      <c r="I50" s="358">
        <v>3187</v>
      </c>
      <c r="J50" s="359">
        <v>3069</v>
      </c>
      <c r="K50" s="359">
        <v>3094</v>
      </c>
      <c r="L50" s="359">
        <v>3497</v>
      </c>
      <c r="M50" s="360">
        <v>3866</v>
      </c>
    </row>
    <row r="51" spans="2:13" ht="27.75" customHeight="1" x14ac:dyDescent="0.15">
      <c r="B51" s="1186"/>
      <c r="C51" s="1187"/>
      <c r="D51" s="106"/>
      <c r="E51" s="1192" t="s">
        <v>44</v>
      </c>
      <c r="F51" s="1192"/>
      <c r="G51" s="1192"/>
      <c r="H51" s="1193"/>
      <c r="I51" s="358">
        <v>93</v>
      </c>
      <c r="J51" s="359">
        <v>92</v>
      </c>
      <c r="K51" s="359">
        <v>107</v>
      </c>
      <c r="L51" s="359">
        <v>151</v>
      </c>
      <c r="M51" s="360">
        <v>145</v>
      </c>
    </row>
    <row r="52" spans="2:13" ht="27.75" customHeight="1" x14ac:dyDescent="0.15">
      <c r="B52" s="1188"/>
      <c r="C52" s="1189"/>
      <c r="D52" s="106"/>
      <c r="E52" s="1192" t="s">
        <v>45</v>
      </c>
      <c r="F52" s="1192"/>
      <c r="G52" s="1192"/>
      <c r="H52" s="1193"/>
      <c r="I52" s="358">
        <v>4061</v>
      </c>
      <c r="J52" s="359">
        <v>4075</v>
      </c>
      <c r="K52" s="359">
        <v>4092</v>
      </c>
      <c r="L52" s="359">
        <v>4010</v>
      </c>
      <c r="M52" s="360">
        <v>3938</v>
      </c>
    </row>
    <row r="53" spans="2:13" ht="27.75" customHeight="1" thickBot="1" x14ac:dyDescent="0.2">
      <c r="B53" s="1199" t="s">
        <v>46</v>
      </c>
      <c r="C53" s="1200"/>
      <c r="D53" s="110"/>
      <c r="E53" s="1201" t="s">
        <v>47</v>
      </c>
      <c r="F53" s="1201"/>
      <c r="G53" s="1201"/>
      <c r="H53" s="1202"/>
      <c r="I53" s="361">
        <v>-951</v>
      </c>
      <c r="J53" s="362">
        <v>-835</v>
      </c>
      <c r="K53" s="362">
        <v>-849</v>
      </c>
      <c r="L53" s="362">
        <v>-1124</v>
      </c>
      <c r="M53" s="363">
        <v>-996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fslHkhpLQ0YmxawopVl6njON242oQrB/u4HGM3xoGRP5JTXLqIdj0knXVaVC5sUOEVPBAkUhUpffkZOWNy0ojw==" saltValue="0SQng8+km+NAvM6KEeLx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G37" zoomScale="70" zoomScaleNormal="70" zoomScaleSheetLayoutView="100" workbookViewId="0">
      <selection activeCell="H61" sqref="H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1177</v>
      </c>
      <c r="G55" s="122">
        <v>1258</v>
      </c>
      <c r="H55" s="123">
        <v>1348</v>
      </c>
    </row>
    <row r="56" spans="2:8" ht="52.5" customHeight="1" x14ac:dyDescent="0.15">
      <c r="B56" s="124"/>
      <c r="C56" s="1213" t="s">
        <v>51</v>
      </c>
      <c r="D56" s="1213"/>
      <c r="E56" s="1214"/>
      <c r="F56" s="125">
        <v>43</v>
      </c>
      <c r="G56" s="125">
        <v>43</v>
      </c>
      <c r="H56" s="126">
        <v>43</v>
      </c>
    </row>
    <row r="57" spans="2:8" ht="53.25" customHeight="1" x14ac:dyDescent="0.15">
      <c r="B57" s="124"/>
      <c r="C57" s="1215" t="s">
        <v>52</v>
      </c>
      <c r="D57" s="1215"/>
      <c r="E57" s="1216"/>
      <c r="F57" s="127">
        <v>1439</v>
      </c>
      <c r="G57" s="127">
        <v>1770</v>
      </c>
      <c r="H57" s="128">
        <v>2026</v>
      </c>
    </row>
    <row r="58" spans="2:8" ht="45.75" customHeight="1" x14ac:dyDescent="0.15">
      <c r="B58" s="129"/>
      <c r="C58" s="1203" t="s">
        <v>592</v>
      </c>
      <c r="D58" s="1204"/>
      <c r="E58" s="1205"/>
      <c r="F58" s="130">
        <v>961</v>
      </c>
      <c r="G58" s="130">
        <v>1241</v>
      </c>
      <c r="H58" s="131">
        <v>1401</v>
      </c>
    </row>
    <row r="59" spans="2:8" ht="45.75" customHeight="1" x14ac:dyDescent="0.15">
      <c r="B59" s="129"/>
      <c r="C59" s="1203" t="s">
        <v>594</v>
      </c>
      <c r="D59" s="1204"/>
      <c r="E59" s="1205"/>
      <c r="F59" s="130">
        <v>113</v>
      </c>
      <c r="G59" s="130">
        <v>131</v>
      </c>
      <c r="H59" s="131">
        <v>201</v>
      </c>
    </row>
    <row r="60" spans="2:8" ht="45.75" customHeight="1" x14ac:dyDescent="0.15">
      <c r="B60" s="129"/>
      <c r="C60" s="1203" t="s">
        <v>593</v>
      </c>
      <c r="D60" s="1204"/>
      <c r="E60" s="1205"/>
      <c r="F60" s="130">
        <v>168</v>
      </c>
      <c r="G60" s="130">
        <v>167</v>
      </c>
      <c r="H60" s="131">
        <v>166</v>
      </c>
    </row>
    <row r="61" spans="2:8" ht="45.75" customHeight="1" x14ac:dyDescent="0.15">
      <c r="B61" s="129"/>
      <c r="C61" s="1203" t="s">
        <v>595</v>
      </c>
      <c r="D61" s="1204"/>
      <c r="E61" s="1205"/>
      <c r="F61" s="130">
        <v>40</v>
      </c>
      <c r="G61" s="130">
        <v>70</v>
      </c>
      <c r="H61" s="131">
        <v>89</v>
      </c>
    </row>
    <row r="62" spans="2:8" ht="45.75" customHeight="1" thickBot="1" x14ac:dyDescent="0.2">
      <c r="B62" s="132"/>
      <c r="C62" s="1206" t="s">
        <v>596</v>
      </c>
      <c r="D62" s="1207"/>
      <c r="E62" s="1208"/>
      <c r="F62" s="133">
        <v>46</v>
      </c>
      <c r="G62" s="133">
        <v>49</v>
      </c>
      <c r="H62" s="134">
        <v>51</v>
      </c>
    </row>
    <row r="63" spans="2:8" ht="52.5" customHeight="1" thickBot="1" x14ac:dyDescent="0.2">
      <c r="B63" s="135"/>
      <c r="C63" s="1209" t="s">
        <v>53</v>
      </c>
      <c r="D63" s="1209"/>
      <c r="E63" s="1210"/>
      <c r="F63" s="136">
        <v>2659</v>
      </c>
      <c r="G63" s="136">
        <v>3070</v>
      </c>
      <c r="H63" s="137">
        <v>3417</v>
      </c>
    </row>
    <row r="64" spans="2:8" x14ac:dyDescent="0.15"/>
  </sheetData>
  <sheetProtection algorithmName="SHA-512" hashValue="Tk4DC+KDivNZhw6uoZWVYIK9Vv0ZWpRTctnq8/u7HcSdBz5MRnmxDBLYmmu1bPYuL20LUXC9Ur5ax7i/FOOkxg==" saltValue="S6hHr5tIk5ookNSRjjk9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285586</v>
      </c>
      <c r="E3" s="156"/>
      <c r="F3" s="157">
        <v>289738</v>
      </c>
      <c r="G3" s="158"/>
      <c r="H3" s="159"/>
    </row>
    <row r="4" spans="1:8" x14ac:dyDescent="0.15">
      <c r="A4" s="160"/>
      <c r="B4" s="161"/>
      <c r="C4" s="162"/>
      <c r="D4" s="163">
        <v>267971</v>
      </c>
      <c r="E4" s="164"/>
      <c r="F4" s="165">
        <v>156238</v>
      </c>
      <c r="G4" s="166"/>
      <c r="H4" s="167"/>
    </row>
    <row r="5" spans="1:8" x14ac:dyDescent="0.15">
      <c r="A5" s="148" t="s">
        <v>550</v>
      </c>
      <c r="B5" s="153"/>
      <c r="C5" s="154"/>
      <c r="D5" s="155">
        <v>164886</v>
      </c>
      <c r="E5" s="156"/>
      <c r="F5" s="157">
        <v>316937</v>
      </c>
      <c r="G5" s="158"/>
      <c r="H5" s="159"/>
    </row>
    <row r="6" spans="1:8" x14ac:dyDescent="0.15">
      <c r="A6" s="160"/>
      <c r="B6" s="161"/>
      <c r="C6" s="162"/>
      <c r="D6" s="163">
        <v>144364</v>
      </c>
      <c r="E6" s="164"/>
      <c r="F6" s="165">
        <v>199150</v>
      </c>
      <c r="G6" s="166"/>
      <c r="H6" s="167"/>
    </row>
    <row r="7" spans="1:8" x14ac:dyDescent="0.15">
      <c r="A7" s="148" t="s">
        <v>551</v>
      </c>
      <c r="B7" s="153"/>
      <c r="C7" s="154"/>
      <c r="D7" s="155">
        <v>253441</v>
      </c>
      <c r="E7" s="156"/>
      <c r="F7" s="157">
        <v>332350</v>
      </c>
      <c r="G7" s="158"/>
      <c r="H7" s="159"/>
    </row>
    <row r="8" spans="1:8" x14ac:dyDescent="0.15">
      <c r="A8" s="160"/>
      <c r="B8" s="161"/>
      <c r="C8" s="162"/>
      <c r="D8" s="163">
        <v>203903</v>
      </c>
      <c r="E8" s="164"/>
      <c r="F8" s="165">
        <v>200453</v>
      </c>
      <c r="G8" s="166"/>
      <c r="H8" s="167"/>
    </row>
    <row r="9" spans="1:8" x14ac:dyDescent="0.15">
      <c r="A9" s="148" t="s">
        <v>552</v>
      </c>
      <c r="B9" s="153"/>
      <c r="C9" s="154"/>
      <c r="D9" s="155">
        <v>301621</v>
      </c>
      <c r="E9" s="156"/>
      <c r="F9" s="157">
        <v>362690</v>
      </c>
      <c r="G9" s="158"/>
      <c r="H9" s="159"/>
    </row>
    <row r="10" spans="1:8" x14ac:dyDescent="0.15">
      <c r="A10" s="160"/>
      <c r="B10" s="161"/>
      <c r="C10" s="162"/>
      <c r="D10" s="163">
        <v>156351</v>
      </c>
      <c r="E10" s="164"/>
      <c r="F10" s="165">
        <v>172580</v>
      </c>
      <c r="G10" s="166"/>
      <c r="H10" s="167"/>
    </row>
    <row r="11" spans="1:8" x14ac:dyDescent="0.15">
      <c r="A11" s="148" t="s">
        <v>553</v>
      </c>
      <c r="B11" s="153"/>
      <c r="C11" s="154"/>
      <c r="D11" s="155">
        <v>190978</v>
      </c>
      <c r="E11" s="156"/>
      <c r="F11" s="157">
        <v>296093</v>
      </c>
      <c r="G11" s="158"/>
      <c r="H11" s="159"/>
    </row>
    <row r="12" spans="1:8" x14ac:dyDescent="0.15">
      <c r="A12" s="160"/>
      <c r="B12" s="161"/>
      <c r="C12" s="168"/>
      <c r="D12" s="163">
        <v>186906</v>
      </c>
      <c r="E12" s="164"/>
      <c r="F12" s="165">
        <v>140545</v>
      </c>
      <c r="G12" s="166"/>
      <c r="H12" s="167"/>
    </row>
    <row r="13" spans="1:8" x14ac:dyDescent="0.15">
      <c r="A13" s="148"/>
      <c r="B13" s="153"/>
      <c r="C13" s="169"/>
      <c r="D13" s="170">
        <v>239302</v>
      </c>
      <c r="E13" s="171"/>
      <c r="F13" s="172">
        <v>319562</v>
      </c>
      <c r="G13" s="173"/>
      <c r="H13" s="159"/>
    </row>
    <row r="14" spans="1:8" x14ac:dyDescent="0.15">
      <c r="A14" s="160"/>
      <c r="B14" s="161"/>
      <c r="C14" s="162"/>
      <c r="D14" s="163">
        <v>191899</v>
      </c>
      <c r="E14" s="164"/>
      <c r="F14" s="165">
        <v>173793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2.0099999999999998</v>
      </c>
      <c r="C19" s="174">
        <f>ROUND(VALUE(SUBSTITUTE(実質収支比率等に係る経年分析!G$48,"▲","-")),2)</f>
        <v>1.4</v>
      </c>
      <c r="D19" s="174">
        <f>ROUND(VALUE(SUBSTITUTE(実質収支比率等に係る経年分析!H$48,"▲","-")),2)</f>
        <v>3.15</v>
      </c>
      <c r="E19" s="174">
        <f>ROUND(VALUE(SUBSTITUTE(実質収支比率等に係る経年分析!I$48,"▲","-")),2)</f>
        <v>3.85</v>
      </c>
      <c r="F19" s="174">
        <f>ROUND(VALUE(SUBSTITUTE(実質収支比率等に係る経年分析!J$48,"▲","-")),2)</f>
        <v>3.71</v>
      </c>
    </row>
    <row r="20" spans="1:11" x14ac:dyDescent="0.15">
      <c r="A20" s="174" t="s">
        <v>57</v>
      </c>
      <c r="B20" s="174">
        <f>ROUND(VALUE(SUBSTITUTE(実質収支比率等に係る経年分析!F$47,"▲","-")),2)</f>
        <v>60.12</v>
      </c>
      <c r="C20" s="174">
        <f>ROUND(VALUE(SUBSTITUTE(実質収支比率等に係る経年分析!G$47,"▲","-")),2)</f>
        <v>53.7</v>
      </c>
      <c r="D20" s="174">
        <f>ROUND(VALUE(SUBSTITUTE(実質収支比率等に係る経年分析!H$47,"▲","-")),2)</f>
        <v>46.21</v>
      </c>
      <c r="E20" s="174">
        <f>ROUND(VALUE(SUBSTITUTE(実質収支比率等に係る経年分析!I$47,"▲","-")),2)</f>
        <v>44.74</v>
      </c>
      <c r="F20" s="174">
        <f>ROUND(VALUE(SUBSTITUTE(実質収支比率等に係る経年分析!J$47,"▲","-")),2)</f>
        <v>50.57</v>
      </c>
    </row>
    <row r="21" spans="1:11" x14ac:dyDescent="0.15">
      <c r="A21" s="174" t="s">
        <v>58</v>
      </c>
      <c r="B21" s="174">
        <f>IF(ISNUMBER(VALUE(SUBSTITUTE(実質収支比率等に係る経年分析!F$49,"▲","-"))),ROUND(VALUE(SUBSTITUTE(実質収支比率等に係る経年分析!F$49,"▲","-")),2),NA())</f>
        <v>-11.75</v>
      </c>
      <c r="C21" s="174">
        <f>IF(ISNUMBER(VALUE(SUBSTITUTE(実質収支比率等に係る経年分析!G$49,"▲","-"))),ROUND(VALUE(SUBSTITUTE(実質収支比率等に係る経年分析!G$49,"▲","-")),2),NA())</f>
        <v>-6.48</v>
      </c>
      <c r="D21" s="174">
        <f>IF(ISNUMBER(VALUE(SUBSTITUTE(実質収支比率等に係る経年分析!H$49,"▲","-"))),ROUND(VALUE(SUBSTITUTE(実質収支比率等に係る経年分析!H$49,"▲","-")),2),NA())</f>
        <v>-2.08</v>
      </c>
      <c r="E21" s="174">
        <f>IF(ISNUMBER(VALUE(SUBSTITUTE(実質収支比率等に係る経年分析!I$49,"▲","-"))),ROUND(VALUE(SUBSTITUTE(実質収支比率等に係る経年分析!I$49,"▲","-")),2),NA())</f>
        <v>3.88</v>
      </c>
      <c r="F21" s="174">
        <f>IF(ISNUMBER(VALUE(SUBSTITUTE(実質収支比率等に係る経年分析!J$49,"▲","-"))),ROUND(VALUE(SUBSTITUTE(実質収支比率等に係る経年分析!J$49,"▲","-")),2),NA())</f>
        <v>3.03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教育奨学金貸与基金</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0.14000000000000001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0.57999999999999996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v>
      </c>
    </row>
    <row r="34" spans="1:16" x14ac:dyDescent="0.15">
      <c r="A34" s="175" t="str">
        <f>IF(連結実質赤字比率に係る赤字・黒字の構成分析!C$36="",NA(),連結実質赤字比率に係る赤字・黒字の構成分析!C$36)</f>
        <v>国保すさみ病院事業会計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5.22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4.66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7.01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371</v>
      </c>
      <c r="E42" s="176"/>
      <c r="F42" s="176"/>
      <c r="G42" s="176">
        <f>'実質公債費比率（分子）の構造'!L$52</f>
        <v>372</v>
      </c>
      <c r="H42" s="176"/>
      <c r="I42" s="176"/>
      <c r="J42" s="176">
        <f>'実質公債費比率（分子）の構造'!M$52</f>
        <v>438</v>
      </c>
      <c r="K42" s="176"/>
      <c r="L42" s="176"/>
      <c r="M42" s="176">
        <f>'実質公債費比率（分子）の構造'!N$52</f>
        <v>442</v>
      </c>
      <c r="N42" s="176"/>
      <c r="O42" s="176"/>
      <c r="P42" s="176">
        <f>'実質公債費比率（分子）の構造'!O$52</f>
        <v>420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20</v>
      </c>
      <c r="C46" s="176"/>
      <c r="D46" s="176"/>
      <c r="E46" s="176">
        <f>'実質公債費比率（分子）の構造'!L$48</f>
        <v>15</v>
      </c>
      <c r="F46" s="176"/>
      <c r="G46" s="176"/>
      <c r="H46" s="176">
        <f>'実質公債費比率（分子）の構造'!M$48</f>
        <v>22</v>
      </c>
      <c r="I46" s="176"/>
      <c r="J46" s="176"/>
      <c r="K46" s="176">
        <f>'実質公債費比率（分子）の構造'!N$48</f>
        <v>19</v>
      </c>
      <c r="L46" s="176"/>
      <c r="M46" s="176"/>
      <c r="N46" s="176">
        <f>'実質公債費比率（分子）の構造'!O$48</f>
        <v>20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495</v>
      </c>
      <c r="C49" s="176"/>
      <c r="D49" s="176"/>
      <c r="E49" s="176">
        <f>'実質公債費比率（分子）の構造'!L$45</f>
        <v>501</v>
      </c>
      <c r="F49" s="176"/>
      <c r="G49" s="176"/>
      <c r="H49" s="176">
        <f>'実質公債費比率（分子）の構造'!M$45</f>
        <v>578</v>
      </c>
      <c r="I49" s="176"/>
      <c r="J49" s="176"/>
      <c r="K49" s="176">
        <f>'実質公債費比率（分子）の構造'!N$45</f>
        <v>649</v>
      </c>
      <c r="L49" s="176"/>
      <c r="M49" s="176"/>
      <c r="N49" s="176">
        <f>'実質公債費比率（分子）の構造'!O$45</f>
        <v>612</v>
      </c>
      <c r="O49" s="176"/>
      <c r="P49" s="176"/>
    </row>
    <row r="50" spans="1:16" x14ac:dyDescent="0.15">
      <c r="A50" s="176" t="s">
        <v>73</v>
      </c>
      <c r="B50" s="176" t="e">
        <f>NA()</f>
        <v>#N/A</v>
      </c>
      <c r="C50" s="176">
        <f>IF(ISNUMBER('実質公債費比率（分子）の構造'!K$53),'実質公債費比率（分子）の構造'!K$53,NA())</f>
        <v>145</v>
      </c>
      <c r="D50" s="176" t="e">
        <f>NA()</f>
        <v>#N/A</v>
      </c>
      <c r="E50" s="176" t="e">
        <f>NA()</f>
        <v>#N/A</v>
      </c>
      <c r="F50" s="176">
        <f>IF(ISNUMBER('実質公債費比率（分子）の構造'!L$53),'実質公債費比率（分子）の構造'!L$53,NA())</f>
        <v>145</v>
      </c>
      <c r="G50" s="176" t="e">
        <f>NA()</f>
        <v>#N/A</v>
      </c>
      <c r="H50" s="176" t="e">
        <f>NA()</f>
        <v>#N/A</v>
      </c>
      <c r="I50" s="176">
        <f>IF(ISNUMBER('実質公債費比率（分子）の構造'!M$53),'実質公債費比率（分子）の構造'!M$53,NA())</f>
        <v>163</v>
      </c>
      <c r="J50" s="176" t="e">
        <f>NA()</f>
        <v>#N/A</v>
      </c>
      <c r="K50" s="176" t="e">
        <f>NA()</f>
        <v>#N/A</v>
      </c>
      <c r="L50" s="176">
        <f>IF(ISNUMBER('実質公債費比率（分子）の構造'!N$53),'実質公債費比率（分子）の構造'!N$53,NA())</f>
        <v>227</v>
      </c>
      <c r="M50" s="176" t="e">
        <f>NA()</f>
        <v>#N/A</v>
      </c>
      <c r="N50" s="176" t="e">
        <f>NA()</f>
        <v>#N/A</v>
      </c>
      <c r="O50" s="176">
        <f>IF(ISNUMBER('実質公債費比率（分子）の構造'!O$53),'実質公債費比率（分子）の構造'!O$53,NA())</f>
        <v>213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4061</v>
      </c>
      <c r="E56" s="175"/>
      <c r="F56" s="175"/>
      <c r="G56" s="175">
        <f>'将来負担比率（分子）の構造'!J$52</f>
        <v>4075</v>
      </c>
      <c r="H56" s="175"/>
      <c r="I56" s="175"/>
      <c r="J56" s="175">
        <f>'将来負担比率（分子）の構造'!K$52</f>
        <v>4092</v>
      </c>
      <c r="K56" s="175"/>
      <c r="L56" s="175"/>
      <c r="M56" s="175">
        <f>'将来負担比率（分子）の構造'!L$52</f>
        <v>4010</v>
      </c>
      <c r="N56" s="175"/>
      <c r="O56" s="175"/>
      <c r="P56" s="175">
        <f>'将来負担比率（分子）の構造'!M$52</f>
        <v>3938</v>
      </c>
    </row>
    <row r="57" spans="1:16" x14ac:dyDescent="0.15">
      <c r="A57" s="175" t="s">
        <v>44</v>
      </c>
      <c r="B57" s="175"/>
      <c r="C57" s="175"/>
      <c r="D57" s="175">
        <f>'将来負担比率（分子）の構造'!I$51</f>
        <v>93</v>
      </c>
      <c r="E57" s="175"/>
      <c r="F57" s="175"/>
      <c r="G57" s="175">
        <f>'将来負担比率（分子）の構造'!J$51</f>
        <v>92</v>
      </c>
      <c r="H57" s="175"/>
      <c r="I57" s="175"/>
      <c r="J57" s="175">
        <f>'将来負担比率（分子）の構造'!K$51</f>
        <v>107</v>
      </c>
      <c r="K57" s="175"/>
      <c r="L57" s="175"/>
      <c r="M57" s="175">
        <f>'将来負担比率（分子）の構造'!L$51</f>
        <v>151</v>
      </c>
      <c r="N57" s="175"/>
      <c r="O57" s="175"/>
      <c r="P57" s="175">
        <f>'将来負担比率（分子）の構造'!M$51</f>
        <v>145</v>
      </c>
    </row>
    <row r="58" spans="1:16" x14ac:dyDescent="0.15">
      <c r="A58" s="175" t="s">
        <v>43</v>
      </c>
      <c r="B58" s="175"/>
      <c r="C58" s="175"/>
      <c r="D58" s="175">
        <f>'将来負担比率（分子）の構造'!I$50</f>
        <v>3187</v>
      </c>
      <c r="E58" s="175"/>
      <c r="F58" s="175"/>
      <c r="G58" s="175">
        <f>'将来負担比率（分子）の構造'!J$50</f>
        <v>3069</v>
      </c>
      <c r="H58" s="175"/>
      <c r="I58" s="175"/>
      <c r="J58" s="175">
        <f>'将来負担比率（分子）の構造'!K$50</f>
        <v>3094</v>
      </c>
      <c r="K58" s="175"/>
      <c r="L58" s="175"/>
      <c r="M58" s="175">
        <f>'将来負担比率（分子）の構造'!L$50</f>
        <v>3497</v>
      </c>
      <c r="N58" s="175"/>
      <c r="O58" s="175"/>
      <c r="P58" s="175">
        <f>'将来負担比率（分子）の構造'!M$50</f>
        <v>3866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600</v>
      </c>
      <c r="C62" s="175"/>
      <c r="D62" s="175"/>
      <c r="E62" s="175">
        <f>'将来負担比率（分子）の構造'!J$45</f>
        <v>588</v>
      </c>
      <c r="F62" s="175"/>
      <c r="G62" s="175"/>
      <c r="H62" s="175">
        <f>'将来負担比率（分子）の構造'!K$45</f>
        <v>527</v>
      </c>
      <c r="I62" s="175"/>
      <c r="J62" s="175"/>
      <c r="K62" s="175">
        <f>'将来負担比率（分子）の構造'!L$45</f>
        <v>561</v>
      </c>
      <c r="L62" s="175"/>
      <c r="M62" s="175"/>
      <c r="N62" s="175">
        <f>'将来負担比率（分子）の構造'!M$45</f>
        <v>548</v>
      </c>
      <c r="O62" s="175"/>
      <c r="P62" s="175"/>
    </row>
    <row r="63" spans="1:16" x14ac:dyDescent="0.15">
      <c r="A63" s="175" t="s">
        <v>36</v>
      </c>
      <c r="B63" s="175">
        <f>'将来負担比率（分子）の構造'!I$44</f>
        <v>17</v>
      </c>
      <c r="C63" s="175"/>
      <c r="D63" s="175"/>
      <c r="E63" s="175">
        <f>'将来負担比率（分子）の構造'!J$44</f>
        <v>7</v>
      </c>
      <c r="F63" s="175"/>
      <c r="G63" s="175"/>
      <c r="H63" s="175">
        <f>'将来負担比率（分子）の構造'!K$44</f>
        <v>2</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92</v>
      </c>
      <c r="C64" s="175"/>
      <c r="D64" s="175"/>
      <c r="E64" s="175">
        <f>'将来負担比率（分子）の構造'!J$43</f>
        <v>149</v>
      </c>
      <c r="F64" s="175"/>
      <c r="G64" s="175"/>
      <c r="H64" s="175">
        <f>'将来負担比率（分子）の構造'!K$43</f>
        <v>225</v>
      </c>
      <c r="I64" s="175"/>
      <c r="J64" s="175"/>
      <c r="K64" s="175">
        <f>'将来負担比率（分子）の構造'!L$43</f>
        <v>259</v>
      </c>
      <c r="L64" s="175"/>
      <c r="M64" s="175"/>
      <c r="N64" s="175">
        <f>'将来負担比率（分子）の構造'!M$43</f>
        <v>966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5681</v>
      </c>
      <c r="C66" s="175"/>
      <c r="D66" s="175"/>
      <c r="E66" s="175">
        <f>'将来負担比率（分子）の構造'!J$41</f>
        <v>5658</v>
      </c>
      <c r="F66" s="175"/>
      <c r="G66" s="175"/>
      <c r="H66" s="175">
        <f>'将来負担比率（分子）の構造'!K$41</f>
        <v>5690</v>
      </c>
      <c r="I66" s="175"/>
      <c r="J66" s="175"/>
      <c r="K66" s="175">
        <f>'将来負担比率（分子）の構造'!L$41</f>
        <v>5714</v>
      </c>
      <c r="L66" s="175"/>
      <c r="M66" s="175"/>
      <c r="N66" s="175">
        <f>'将来負担比率（分子）の構造'!M$41</f>
        <v>5439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1177</v>
      </c>
      <c r="C72" s="179">
        <f>基金残高に係る経年分析!G55</f>
        <v>1258</v>
      </c>
      <c r="D72" s="179">
        <f>基金残高に係る経年分析!H55</f>
        <v>1348</v>
      </c>
    </row>
    <row r="73" spans="1:16" x14ac:dyDescent="0.15">
      <c r="A73" s="178" t="s">
        <v>80</v>
      </c>
      <c r="B73" s="179">
        <f>基金残高に係る経年分析!F56</f>
        <v>43</v>
      </c>
      <c r="C73" s="179">
        <f>基金残高に係る経年分析!G56</f>
        <v>43</v>
      </c>
      <c r="D73" s="179">
        <f>基金残高に係る経年分析!H56</f>
        <v>43</v>
      </c>
    </row>
    <row r="74" spans="1:16" x14ac:dyDescent="0.15">
      <c r="A74" s="178" t="s">
        <v>81</v>
      </c>
      <c r="B74" s="179">
        <f>基金残高に係る経年分析!F57</f>
        <v>1439</v>
      </c>
      <c r="C74" s="179">
        <f>基金残高に係る経年分析!G57</f>
        <v>1770</v>
      </c>
      <c r="D74" s="179">
        <f>基金残高に係る経年分析!H57</f>
        <v>2026</v>
      </c>
    </row>
  </sheetData>
  <sheetProtection algorithmName="SHA-512" hashValue="V5/kbYDMDP4UwZsgRa0UikC8uTYQbJaKHZQSyGAuFYGM5hVplFqmFTWltbzppRIVbTgeih4Ww+p81uTOsmqQnw==" saltValue="oFuL+zdXfZ6uEVQ/BP/N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235</v>
      </c>
      <c r="C5" s="610"/>
      <c r="D5" s="610"/>
      <c r="E5" s="610"/>
      <c r="F5" s="610"/>
      <c r="G5" s="610"/>
      <c r="H5" s="610"/>
      <c r="I5" s="610"/>
      <c r="J5" s="610"/>
      <c r="K5" s="610"/>
      <c r="L5" s="610"/>
      <c r="M5" s="610"/>
      <c r="N5" s="610"/>
      <c r="O5" s="610"/>
      <c r="P5" s="610"/>
      <c r="Q5" s="611"/>
      <c r="R5" s="612">
        <v>475002</v>
      </c>
      <c r="S5" s="613"/>
      <c r="T5" s="613"/>
      <c r="U5" s="613"/>
      <c r="V5" s="613"/>
      <c r="W5" s="613"/>
      <c r="X5" s="613"/>
      <c r="Y5" s="614"/>
      <c r="Z5" s="615">
        <v>9.8000000000000007</v>
      </c>
      <c r="AA5" s="615"/>
      <c r="AB5" s="615"/>
      <c r="AC5" s="615"/>
      <c r="AD5" s="616">
        <v>475002</v>
      </c>
      <c r="AE5" s="616"/>
      <c r="AF5" s="616"/>
      <c r="AG5" s="616"/>
      <c r="AH5" s="616"/>
      <c r="AI5" s="616"/>
      <c r="AJ5" s="616"/>
      <c r="AK5" s="616"/>
      <c r="AL5" s="617">
        <v>17.8</v>
      </c>
      <c r="AM5" s="618"/>
      <c r="AN5" s="618"/>
      <c r="AO5" s="619"/>
      <c r="AP5" s="609" t="s">
        <v>236</v>
      </c>
      <c r="AQ5" s="610"/>
      <c r="AR5" s="610"/>
      <c r="AS5" s="610"/>
      <c r="AT5" s="610"/>
      <c r="AU5" s="610"/>
      <c r="AV5" s="610"/>
      <c r="AW5" s="610"/>
      <c r="AX5" s="610"/>
      <c r="AY5" s="610"/>
      <c r="AZ5" s="610"/>
      <c r="BA5" s="610"/>
      <c r="BB5" s="610"/>
      <c r="BC5" s="610"/>
      <c r="BD5" s="610"/>
      <c r="BE5" s="610"/>
      <c r="BF5" s="611"/>
      <c r="BG5" s="623">
        <v>466705</v>
      </c>
      <c r="BH5" s="624"/>
      <c r="BI5" s="624"/>
      <c r="BJ5" s="624"/>
      <c r="BK5" s="624"/>
      <c r="BL5" s="624"/>
      <c r="BM5" s="624"/>
      <c r="BN5" s="625"/>
      <c r="BO5" s="626">
        <v>98.3</v>
      </c>
      <c r="BP5" s="626"/>
      <c r="BQ5" s="626"/>
      <c r="BR5" s="626"/>
      <c r="BS5" s="627" t="s">
        <v>237</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229</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72443</v>
      </c>
      <c r="S6" s="624"/>
      <c r="T6" s="624"/>
      <c r="U6" s="624"/>
      <c r="V6" s="624"/>
      <c r="W6" s="624"/>
      <c r="X6" s="624"/>
      <c r="Y6" s="625"/>
      <c r="Z6" s="626">
        <v>1.5</v>
      </c>
      <c r="AA6" s="626"/>
      <c r="AB6" s="626"/>
      <c r="AC6" s="626"/>
      <c r="AD6" s="627">
        <v>72443</v>
      </c>
      <c r="AE6" s="627"/>
      <c r="AF6" s="627"/>
      <c r="AG6" s="627"/>
      <c r="AH6" s="627"/>
      <c r="AI6" s="627"/>
      <c r="AJ6" s="627"/>
      <c r="AK6" s="627"/>
      <c r="AL6" s="628">
        <v>2.7</v>
      </c>
      <c r="AM6" s="629"/>
      <c r="AN6" s="629"/>
      <c r="AO6" s="630"/>
      <c r="AP6" s="620" t="s">
        <v>242</v>
      </c>
      <c r="AQ6" s="621"/>
      <c r="AR6" s="621"/>
      <c r="AS6" s="621"/>
      <c r="AT6" s="621"/>
      <c r="AU6" s="621"/>
      <c r="AV6" s="621"/>
      <c r="AW6" s="621"/>
      <c r="AX6" s="621"/>
      <c r="AY6" s="621"/>
      <c r="AZ6" s="621"/>
      <c r="BA6" s="621"/>
      <c r="BB6" s="621"/>
      <c r="BC6" s="621"/>
      <c r="BD6" s="621"/>
      <c r="BE6" s="621"/>
      <c r="BF6" s="622"/>
      <c r="BG6" s="623">
        <v>466705</v>
      </c>
      <c r="BH6" s="624"/>
      <c r="BI6" s="624"/>
      <c r="BJ6" s="624"/>
      <c r="BK6" s="624"/>
      <c r="BL6" s="624"/>
      <c r="BM6" s="624"/>
      <c r="BN6" s="625"/>
      <c r="BO6" s="626">
        <v>98.3</v>
      </c>
      <c r="BP6" s="626"/>
      <c r="BQ6" s="626"/>
      <c r="BR6" s="626"/>
      <c r="BS6" s="627" t="s">
        <v>143</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58597</v>
      </c>
      <c r="CS6" s="624"/>
      <c r="CT6" s="624"/>
      <c r="CU6" s="624"/>
      <c r="CV6" s="624"/>
      <c r="CW6" s="624"/>
      <c r="CX6" s="624"/>
      <c r="CY6" s="625"/>
      <c r="CZ6" s="617">
        <v>1.2</v>
      </c>
      <c r="DA6" s="618"/>
      <c r="DB6" s="618"/>
      <c r="DC6" s="634"/>
      <c r="DD6" s="632" t="s">
        <v>237</v>
      </c>
      <c r="DE6" s="624"/>
      <c r="DF6" s="624"/>
      <c r="DG6" s="624"/>
      <c r="DH6" s="624"/>
      <c r="DI6" s="624"/>
      <c r="DJ6" s="624"/>
      <c r="DK6" s="624"/>
      <c r="DL6" s="624"/>
      <c r="DM6" s="624"/>
      <c r="DN6" s="624"/>
      <c r="DO6" s="624"/>
      <c r="DP6" s="625"/>
      <c r="DQ6" s="632">
        <v>58297</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165</v>
      </c>
      <c r="S7" s="624"/>
      <c r="T7" s="624"/>
      <c r="U7" s="624"/>
      <c r="V7" s="624"/>
      <c r="W7" s="624"/>
      <c r="X7" s="624"/>
      <c r="Y7" s="625"/>
      <c r="Z7" s="626">
        <v>0</v>
      </c>
      <c r="AA7" s="626"/>
      <c r="AB7" s="626"/>
      <c r="AC7" s="626"/>
      <c r="AD7" s="627">
        <v>165</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137648</v>
      </c>
      <c r="BH7" s="624"/>
      <c r="BI7" s="624"/>
      <c r="BJ7" s="624"/>
      <c r="BK7" s="624"/>
      <c r="BL7" s="624"/>
      <c r="BM7" s="624"/>
      <c r="BN7" s="625"/>
      <c r="BO7" s="626">
        <v>29</v>
      </c>
      <c r="BP7" s="626"/>
      <c r="BQ7" s="626"/>
      <c r="BR7" s="626"/>
      <c r="BS7" s="627" t="s">
        <v>237</v>
      </c>
      <c r="BT7" s="627"/>
      <c r="BU7" s="627"/>
      <c r="BV7" s="627"/>
      <c r="BW7" s="627"/>
      <c r="BX7" s="627"/>
      <c r="BY7" s="627"/>
      <c r="BZ7" s="627"/>
      <c r="CA7" s="627"/>
      <c r="CB7" s="631"/>
      <c r="CD7" s="620" t="s">
        <v>246</v>
      </c>
      <c r="CE7" s="621"/>
      <c r="CF7" s="621"/>
      <c r="CG7" s="621"/>
      <c r="CH7" s="621"/>
      <c r="CI7" s="621"/>
      <c r="CJ7" s="621"/>
      <c r="CK7" s="621"/>
      <c r="CL7" s="621"/>
      <c r="CM7" s="621"/>
      <c r="CN7" s="621"/>
      <c r="CO7" s="621"/>
      <c r="CP7" s="621"/>
      <c r="CQ7" s="622"/>
      <c r="CR7" s="623">
        <v>1351770</v>
      </c>
      <c r="CS7" s="624"/>
      <c r="CT7" s="624"/>
      <c r="CU7" s="624"/>
      <c r="CV7" s="624"/>
      <c r="CW7" s="624"/>
      <c r="CX7" s="624"/>
      <c r="CY7" s="625"/>
      <c r="CZ7" s="626">
        <v>28.5</v>
      </c>
      <c r="DA7" s="626"/>
      <c r="DB7" s="626"/>
      <c r="DC7" s="626"/>
      <c r="DD7" s="632">
        <v>156754</v>
      </c>
      <c r="DE7" s="624"/>
      <c r="DF7" s="624"/>
      <c r="DG7" s="624"/>
      <c r="DH7" s="624"/>
      <c r="DI7" s="624"/>
      <c r="DJ7" s="624"/>
      <c r="DK7" s="624"/>
      <c r="DL7" s="624"/>
      <c r="DM7" s="624"/>
      <c r="DN7" s="624"/>
      <c r="DO7" s="624"/>
      <c r="DP7" s="625"/>
      <c r="DQ7" s="632">
        <v>796711</v>
      </c>
      <c r="DR7" s="624"/>
      <c r="DS7" s="624"/>
      <c r="DT7" s="624"/>
      <c r="DU7" s="624"/>
      <c r="DV7" s="624"/>
      <c r="DW7" s="624"/>
      <c r="DX7" s="624"/>
      <c r="DY7" s="624"/>
      <c r="DZ7" s="624"/>
      <c r="EA7" s="624"/>
      <c r="EB7" s="624"/>
      <c r="EC7" s="633"/>
    </row>
    <row r="8" spans="2:143" ht="11.25" customHeight="1" x14ac:dyDescent="0.15">
      <c r="B8" s="620" t="s">
        <v>247</v>
      </c>
      <c r="C8" s="621"/>
      <c r="D8" s="621"/>
      <c r="E8" s="621"/>
      <c r="F8" s="621"/>
      <c r="G8" s="621"/>
      <c r="H8" s="621"/>
      <c r="I8" s="621"/>
      <c r="J8" s="621"/>
      <c r="K8" s="621"/>
      <c r="L8" s="621"/>
      <c r="M8" s="621"/>
      <c r="N8" s="621"/>
      <c r="O8" s="621"/>
      <c r="P8" s="621"/>
      <c r="Q8" s="622"/>
      <c r="R8" s="623">
        <v>2377</v>
      </c>
      <c r="S8" s="624"/>
      <c r="T8" s="624"/>
      <c r="U8" s="624"/>
      <c r="V8" s="624"/>
      <c r="W8" s="624"/>
      <c r="X8" s="624"/>
      <c r="Y8" s="625"/>
      <c r="Z8" s="626">
        <v>0</v>
      </c>
      <c r="AA8" s="626"/>
      <c r="AB8" s="626"/>
      <c r="AC8" s="626"/>
      <c r="AD8" s="627">
        <v>2377</v>
      </c>
      <c r="AE8" s="627"/>
      <c r="AF8" s="627"/>
      <c r="AG8" s="627"/>
      <c r="AH8" s="627"/>
      <c r="AI8" s="627"/>
      <c r="AJ8" s="627"/>
      <c r="AK8" s="627"/>
      <c r="AL8" s="628">
        <v>0.1</v>
      </c>
      <c r="AM8" s="629"/>
      <c r="AN8" s="629"/>
      <c r="AO8" s="630"/>
      <c r="AP8" s="620" t="s">
        <v>248</v>
      </c>
      <c r="AQ8" s="621"/>
      <c r="AR8" s="621"/>
      <c r="AS8" s="621"/>
      <c r="AT8" s="621"/>
      <c r="AU8" s="621"/>
      <c r="AV8" s="621"/>
      <c r="AW8" s="621"/>
      <c r="AX8" s="621"/>
      <c r="AY8" s="621"/>
      <c r="AZ8" s="621"/>
      <c r="BA8" s="621"/>
      <c r="BB8" s="621"/>
      <c r="BC8" s="621"/>
      <c r="BD8" s="621"/>
      <c r="BE8" s="621"/>
      <c r="BF8" s="622"/>
      <c r="BG8" s="623">
        <v>5449</v>
      </c>
      <c r="BH8" s="624"/>
      <c r="BI8" s="624"/>
      <c r="BJ8" s="624"/>
      <c r="BK8" s="624"/>
      <c r="BL8" s="624"/>
      <c r="BM8" s="624"/>
      <c r="BN8" s="625"/>
      <c r="BO8" s="626">
        <v>1.1000000000000001</v>
      </c>
      <c r="BP8" s="626"/>
      <c r="BQ8" s="626"/>
      <c r="BR8" s="626"/>
      <c r="BS8" s="627" t="s">
        <v>143</v>
      </c>
      <c r="BT8" s="627"/>
      <c r="BU8" s="627"/>
      <c r="BV8" s="627"/>
      <c r="BW8" s="627"/>
      <c r="BX8" s="627"/>
      <c r="BY8" s="627"/>
      <c r="BZ8" s="627"/>
      <c r="CA8" s="627"/>
      <c r="CB8" s="631"/>
      <c r="CD8" s="620" t="s">
        <v>249</v>
      </c>
      <c r="CE8" s="621"/>
      <c r="CF8" s="621"/>
      <c r="CG8" s="621"/>
      <c r="CH8" s="621"/>
      <c r="CI8" s="621"/>
      <c r="CJ8" s="621"/>
      <c r="CK8" s="621"/>
      <c r="CL8" s="621"/>
      <c r="CM8" s="621"/>
      <c r="CN8" s="621"/>
      <c r="CO8" s="621"/>
      <c r="CP8" s="621"/>
      <c r="CQ8" s="622"/>
      <c r="CR8" s="623">
        <v>888962</v>
      </c>
      <c r="CS8" s="624"/>
      <c r="CT8" s="624"/>
      <c r="CU8" s="624"/>
      <c r="CV8" s="624"/>
      <c r="CW8" s="624"/>
      <c r="CX8" s="624"/>
      <c r="CY8" s="625"/>
      <c r="CZ8" s="626">
        <v>18.7</v>
      </c>
      <c r="DA8" s="626"/>
      <c r="DB8" s="626"/>
      <c r="DC8" s="626"/>
      <c r="DD8" s="632" t="s">
        <v>237</v>
      </c>
      <c r="DE8" s="624"/>
      <c r="DF8" s="624"/>
      <c r="DG8" s="624"/>
      <c r="DH8" s="624"/>
      <c r="DI8" s="624"/>
      <c r="DJ8" s="624"/>
      <c r="DK8" s="624"/>
      <c r="DL8" s="624"/>
      <c r="DM8" s="624"/>
      <c r="DN8" s="624"/>
      <c r="DO8" s="624"/>
      <c r="DP8" s="625"/>
      <c r="DQ8" s="632">
        <v>483339</v>
      </c>
      <c r="DR8" s="624"/>
      <c r="DS8" s="624"/>
      <c r="DT8" s="624"/>
      <c r="DU8" s="624"/>
      <c r="DV8" s="624"/>
      <c r="DW8" s="624"/>
      <c r="DX8" s="624"/>
      <c r="DY8" s="624"/>
      <c r="DZ8" s="624"/>
      <c r="EA8" s="624"/>
      <c r="EB8" s="624"/>
      <c r="EC8" s="633"/>
    </row>
    <row r="9" spans="2:143" ht="11.25" customHeight="1" x14ac:dyDescent="0.15">
      <c r="B9" s="620" t="s">
        <v>250</v>
      </c>
      <c r="C9" s="621"/>
      <c r="D9" s="621"/>
      <c r="E9" s="621"/>
      <c r="F9" s="621"/>
      <c r="G9" s="621"/>
      <c r="H9" s="621"/>
      <c r="I9" s="621"/>
      <c r="J9" s="621"/>
      <c r="K9" s="621"/>
      <c r="L9" s="621"/>
      <c r="M9" s="621"/>
      <c r="N9" s="621"/>
      <c r="O9" s="621"/>
      <c r="P9" s="621"/>
      <c r="Q9" s="622"/>
      <c r="R9" s="623">
        <v>1702</v>
      </c>
      <c r="S9" s="624"/>
      <c r="T9" s="624"/>
      <c r="U9" s="624"/>
      <c r="V9" s="624"/>
      <c r="W9" s="624"/>
      <c r="X9" s="624"/>
      <c r="Y9" s="625"/>
      <c r="Z9" s="626">
        <v>0</v>
      </c>
      <c r="AA9" s="626"/>
      <c r="AB9" s="626"/>
      <c r="AC9" s="626"/>
      <c r="AD9" s="627">
        <v>1702</v>
      </c>
      <c r="AE9" s="627"/>
      <c r="AF9" s="627"/>
      <c r="AG9" s="627"/>
      <c r="AH9" s="627"/>
      <c r="AI9" s="627"/>
      <c r="AJ9" s="627"/>
      <c r="AK9" s="627"/>
      <c r="AL9" s="628">
        <v>0.1</v>
      </c>
      <c r="AM9" s="629"/>
      <c r="AN9" s="629"/>
      <c r="AO9" s="630"/>
      <c r="AP9" s="620" t="s">
        <v>251</v>
      </c>
      <c r="AQ9" s="621"/>
      <c r="AR9" s="621"/>
      <c r="AS9" s="621"/>
      <c r="AT9" s="621"/>
      <c r="AU9" s="621"/>
      <c r="AV9" s="621"/>
      <c r="AW9" s="621"/>
      <c r="AX9" s="621"/>
      <c r="AY9" s="621"/>
      <c r="AZ9" s="621"/>
      <c r="BA9" s="621"/>
      <c r="BB9" s="621"/>
      <c r="BC9" s="621"/>
      <c r="BD9" s="621"/>
      <c r="BE9" s="621"/>
      <c r="BF9" s="622"/>
      <c r="BG9" s="623">
        <v>109710</v>
      </c>
      <c r="BH9" s="624"/>
      <c r="BI9" s="624"/>
      <c r="BJ9" s="624"/>
      <c r="BK9" s="624"/>
      <c r="BL9" s="624"/>
      <c r="BM9" s="624"/>
      <c r="BN9" s="625"/>
      <c r="BO9" s="626">
        <v>23.1</v>
      </c>
      <c r="BP9" s="626"/>
      <c r="BQ9" s="626"/>
      <c r="BR9" s="626"/>
      <c r="BS9" s="627" t="s">
        <v>237</v>
      </c>
      <c r="BT9" s="627"/>
      <c r="BU9" s="627"/>
      <c r="BV9" s="627"/>
      <c r="BW9" s="627"/>
      <c r="BX9" s="627"/>
      <c r="BY9" s="627"/>
      <c r="BZ9" s="627"/>
      <c r="CA9" s="627"/>
      <c r="CB9" s="631"/>
      <c r="CD9" s="620" t="s">
        <v>252</v>
      </c>
      <c r="CE9" s="621"/>
      <c r="CF9" s="621"/>
      <c r="CG9" s="621"/>
      <c r="CH9" s="621"/>
      <c r="CI9" s="621"/>
      <c r="CJ9" s="621"/>
      <c r="CK9" s="621"/>
      <c r="CL9" s="621"/>
      <c r="CM9" s="621"/>
      <c r="CN9" s="621"/>
      <c r="CO9" s="621"/>
      <c r="CP9" s="621"/>
      <c r="CQ9" s="622"/>
      <c r="CR9" s="623">
        <v>571401</v>
      </c>
      <c r="CS9" s="624"/>
      <c r="CT9" s="624"/>
      <c r="CU9" s="624"/>
      <c r="CV9" s="624"/>
      <c r="CW9" s="624"/>
      <c r="CX9" s="624"/>
      <c r="CY9" s="625"/>
      <c r="CZ9" s="626">
        <v>12</v>
      </c>
      <c r="DA9" s="626"/>
      <c r="DB9" s="626"/>
      <c r="DC9" s="626"/>
      <c r="DD9" s="632">
        <v>63042</v>
      </c>
      <c r="DE9" s="624"/>
      <c r="DF9" s="624"/>
      <c r="DG9" s="624"/>
      <c r="DH9" s="624"/>
      <c r="DI9" s="624"/>
      <c r="DJ9" s="624"/>
      <c r="DK9" s="624"/>
      <c r="DL9" s="624"/>
      <c r="DM9" s="624"/>
      <c r="DN9" s="624"/>
      <c r="DO9" s="624"/>
      <c r="DP9" s="625"/>
      <c r="DQ9" s="632">
        <v>523477</v>
      </c>
      <c r="DR9" s="624"/>
      <c r="DS9" s="624"/>
      <c r="DT9" s="624"/>
      <c r="DU9" s="624"/>
      <c r="DV9" s="624"/>
      <c r="DW9" s="624"/>
      <c r="DX9" s="624"/>
      <c r="DY9" s="624"/>
      <c r="DZ9" s="624"/>
      <c r="EA9" s="624"/>
      <c r="EB9" s="624"/>
      <c r="EC9" s="633"/>
    </row>
    <row r="10" spans="2:143" ht="11.25" customHeight="1" x14ac:dyDescent="0.15">
      <c r="B10" s="620" t="s">
        <v>253</v>
      </c>
      <c r="C10" s="621"/>
      <c r="D10" s="621"/>
      <c r="E10" s="621"/>
      <c r="F10" s="621"/>
      <c r="G10" s="621"/>
      <c r="H10" s="621"/>
      <c r="I10" s="621"/>
      <c r="J10" s="621"/>
      <c r="K10" s="621"/>
      <c r="L10" s="621"/>
      <c r="M10" s="621"/>
      <c r="N10" s="621"/>
      <c r="O10" s="621"/>
      <c r="P10" s="621"/>
      <c r="Q10" s="622"/>
      <c r="R10" s="623" t="s">
        <v>143</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9631</v>
      </c>
      <c r="BH10" s="624"/>
      <c r="BI10" s="624"/>
      <c r="BJ10" s="624"/>
      <c r="BK10" s="624"/>
      <c r="BL10" s="624"/>
      <c r="BM10" s="624"/>
      <c r="BN10" s="625"/>
      <c r="BO10" s="626">
        <v>2</v>
      </c>
      <c r="BP10" s="626"/>
      <c r="BQ10" s="626"/>
      <c r="BR10" s="626"/>
      <c r="BS10" s="627" t="s">
        <v>143</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t="s">
        <v>143</v>
      </c>
      <c r="CS10" s="624"/>
      <c r="CT10" s="624"/>
      <c r="CU10" s="624"/>
      <c r="CV10" s="624"/>
      <c r="CW10" s="624"/>
      <c r="CX10" s="624"/>
      <c r="CY10" s="625"/>
      <c r="CZ10" s="626" t="s">
        <v>237</v>
      </c>
      <c r="DA10" s="626"/>
      <c r="DB10" s="626"/>
      <c r="DC10" s="626"/>
      <c r="DD10" s="632" t="s">
        <v>237</v>
      </c>
      <c r="DE10" s="624"/>
      <c r="DF10" s="624"/>
      <c r="DG10" s="624"/>
      <c r="DH10" s="624"/>
      <c r="DI10" s="624"/>
      <c r="DJ10" s="624"/>
      <c r="DK10" s="624"/>
      <c r="DL10" s="624"/>
      <c r="DM10" s="624"/>
      <c r="DN10" s="624"/>
      <c r="DO10" s="624"/>
      <c r="DP10" s="625"/>
      <c r="DQ10" s="632" t="s">
        <v>237</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90781</v>
      </c>
      <c r="S11" s="624"/>
      <c r="T11" s="624"/>
      <c r="U11" s="624"/>
      <c r="V11" s="624"/>
      <c r="W11" s="624"/>
      <c r="X11" s="624"/>
      <c r="Y11" s="625"/>
      <c r="Z11" s="628">
        <v>1.9</v>
      </c>
      <c r="AA11" s="629"/>
      <c r="AB11" s="629"/>
      <c r="AC11" s="635"/>
      <c r="AD11" s="632">
        <v>90781</v>
      </c>
      <c r="AE11" s="624"/>
      <c r="AF11" s="624"/>
      <c r="AG11" s="624"/>
      <c r="AH11" s="624"/>
      <c r="AI11" s="624"/>
      <c r="AJ11" s="624"/>
      <c r="AK11" s="625"/>
      <c r="AL11" s="628">
        <v>3.4</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12858</v>
      </c>
      <c r="BH11" s="624"/>
      <c r="BI11" s="624"/>
      <c r="BJ11" s="624"/>
      <c r="BK11" s="624"/>
      <c r="BL11" s="624"/>
      <c r="BM11" s="624"/>
      <c r="BN11" s="625"/>
      <c r="BO11" s="626">
        <v>2.7</v>
      </c>
      <c r="BP11" s="626"/>
      <c r="BQ11" s="626"/>
      <c r="BR11" s="626"/>
      <c r="BS11" s="627" t="s">
        <v>237</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159141</v>
      </c>
      <c r="CS11" s="624"/>
      <c r="CT11" s="624"/>
      <c r="CU11" s="624"/>
      <c r="CV11" s="624"/>
      <c r="CW11" s="624"/>
      <c r="CX11" s="624"/>
      <c r="CY11" s="625"/>
      <c r="CZ11" s="626">
        <v>3.4</v>
      </c>
      <c r="DA11" s="626"/>
      <c r="DB11" s="626"/>
      <c r="DC11" s="626"/>
      <c r="DD11" s="632">
        <v>32045</v>
      </c>
      <c r="DE11" s="624"/>
      <c r="DF11" s="624"/>
      <c r="DG11" s="624"/>
      <c r="DH11" s="624"/>
      <c r="DI11" s="624"/>
      <c r="DJ11" s="624"/>
      <c r="DK11" s="624"/>
      <c r="DL11" s="624"/>
      <c r="DM11" s="624"/>
      <c r="DN11" s="624"/>
      <c r="DO11" s="624"/>
      <c r="DP11" s="625"/>
      <c r="DQ11" s="632">
        <v>119991</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t="s">
        <v>143</v>
      </c>
      <c r="S12" s="624"/>
      <c r="T12" s="624"/>
      <c r="U12" s="624"/>
      <c r="V12" s="624"/>
      <c r="W12" s="624"/>
      <c r="X12" s="624"/>
      <c r="Y12" s="625"/>
      <c r="Z12" s="626" t="s">
        <v>237</v>
      </c>
      <c r="AA12" s="626"/>
      <c r="AB12" s="626"/>
      <c r="AC12" s="626"/>
      <c r="AD12" s="627" t="s">
        <v>143</v>
      </c>
      <c r="AE12" s="627"/>
      <c r="AF12" s="627"/>
      <c r="AG12" s="627"/>
      <c r="AH12" s="627"/>
      <c r="AI12" s="627"/>
      <c r="AJ12" s="627"/>
      <c r="AK12" s="627"/>
      <c r="AL12" s="628" t="s">
        <v>237</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284787</v>
      </c>
      <c r="BH12" s="624"/>
      <c r="BI12" s="624"/>
      <c r="BJ12" s="624"/>
      <c r="BK12" s="624"/>
      <c r="BL12" s="624"/>
      <c r="BM12" s="624"/>
      <c r="BN12" s="625"/>
      <c r="BO12" s="626">
        <v>60</v>
      </c>
      <c r="BP12" s="626"/>
      <c r="BQ12" s="626"/>
      <c r="BR12" s="626"/>
      <c r="BS12" s="627" t="s">
        <v>143</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74518</v>
      </c>
      <c r="CS12" s="624"/>
      <c r="CT12" s="624"/>
      <c r="CU12" s="624"/>
      <c r="CV12" s="624"/>
      <c r="CW12" s="624"/>
      <c r="CX12" s="624"/>
      <c r="CY12" s="625"/>
      <c r="CZ12" s="626">
        <v>1.6</v>
      </c>
      <c r="DA12" s="626"/>
      <c r="DB12" s="626"/>
      <c r="DC12" s="626"/>
      <c r="DD12" s="632">
        <v>9385</v>
      </c>
      <c r="DE12" s="624"/>
      <c r="DF12" s="624"/>
      <c r="DG12" s="624"/>
      <c r="DH12" s="624"/>
      <c r="DI12" s="624"/>
      <c r="DJ12" s="624"/>
      <c r="DK12" s="624"/>
      <c r="DL12" s="624"/>
      <c r="DM12" s="624"/>
      <c r="DN12" s="624"/>
      <c r="DO12" s="624"/>
      <c r="DP12" s="625"/>
      <c r="DQ12" s="632">
        <v>34197</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143</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283437</v>
      </c>
      <c r="BH13" s="624"/>
      <c r="BI13" s="624"/>
      <c r="BJ13" s="624"/>
      <c r="BK13" s="624"/>
      <c r="BL13" s="624"/>
      <c r="BM13" s="624"/>
      <c r="BN13" s="625"/>
      <c r="BO13" s="626">
        <v>59.7</v>
      </c>
      <c r="BP13" s="626"/>
      <c r="BQ13" s="626"/>
      <c r="BR13" s="626"/>
      <c r="BS13" s="627" t="s">
        <v>143</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380657</v>
      </c>
      <c r="CS13" s="624"/>
      <c r="CT13" s="624"/>
      <c r="CU13" s="624"/>
      <c r="CV13" s="624"/>
      <c r="CW13" s="624"/>
      <c r="CX13" s="624"/>
      <c r="CY13" s="625"/>
      <c r="CZ13" s="626">
        <v>8</v>
      </c>
      <c r="DA13" s="626"/>
      <c r="DB13" s="626"/>
      <c r="DC13" s="626"/>
      <c r="DD13" s="632">
        <v>299586</v>
      </c>
      <c r="DE13" s="624"/>
      <c r="DF13" s="624"/>
      <c r="DG13" s="624"/>
      <c r="DH13" s="624"/>
      <c r="DI13" s="624"/>
      <c r="DJ13" s="624"/>
      <c r="DK13" s="624"/>
      <c r="DL13" s="624"/>
      <c r="DM13" s="624"/>
      <c r="DN13" s="624"/>
      <c r="DO13" s="624"/>
      <c r="DP13" s="625"/>
      <c r="DQ13" s="632">
        <v>156735</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v>82</v>
      </c>
      <c r="S14" s="624"/>
      <c r="T14" s="624"/>
      <c r="U14" s="624"/>
      <c r="V14" s="624"/>
      <c r="W14" s="624"/>
      <c r="X14" s="624"/>
      <c r="Y14" s="625"/>
      <c r="Z14" s="626">
        <v>0</v>
      </c>
      <c r="AA14" s="626"/>
      <c r="AB14" s="626"/>
      <c r="AC14" s="626"/>
      <c r="AD14" s="627">
        <v>82</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16097</v>
      </c>
      <c r="BH14" s="624"/>
      <c r="BI14" s="624"/>
      <c r="BJ14" s="624"/>
      <c r="BK14" s="624"/>
      <c r="BL14" s="624"/>
      <c r="BM14" s="624"/>
      <c r="BN14" s="625"/>
      <c r="BO14" s="626">
        <v>3.4</v>
      </c>
      <c r="BP14" s="626"/>
      <c r="BQ14" s="626"/>
      <c r="BR14" s="626"/>
      <c r="BS14" s="627" t="s">
        <v>237</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368977</v>
      </c>
      <c r="CS14" s="624"/>
      <c r="CT14" s="624"/>
      <c r="CU14" s="624"/>
      <c r="CV14" s="624"/>
      <c r="CW14" s="624"/>
      <c r="CX14" s="624"/>
      <c r="CY14" s="625"/>
      <c r="CZ14" s="626">
        <v>7.8</v>
      </c>
      <c r="DA14" s="626"/>
      <c r="DB14" s="626"/>
      <c r="DC14" s="626"/>
      <c r="DD14" s="632">
        <v>130113</v>
      </c>
      <c r="DE14" s="624"/>
      <c r="DF14" s="624"/>
      <c r="DG14" s="624"/>
      <c r="DH14" s="624"/>
      <c r="DI14" s="624"/>
      <c r="DJ14" s="624"/>
      <c r="DK14" s="624"/>
      <c r="DL14" s="624"/>
      <c r="DM14" s="624"/>
      <c r="DN14" s="624"/>
      <c r="DO14" s="624"/>
      <c r="DP14" s="625"/>
      <c r="DQ14" s="632">
        <v>232456</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143</v>
      </c>
      <c r="AA15" s="626"/>
      <c r="AB15" s="626"/>
      <c r="AC15" s="626"/>
      <c r="AD15" s="627" t="s">
        <v>143</v>
      </c>
      <c r="AE15" s="627"/>
      <c r="AF15" s="627"/>
      <c r="AG15" s="627"/>
      <c r="AH15" s="627"/>
      <c r="AI15" s="627"/>
      <c r="AJ15" s="627"/>
      <c r="AK15" s="627"/>
      <c r="AL15" s="628" t="s">
        <v>237</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28173</v>
      </c>
      <c r="BH15" s="624"/>
      <c r="BI15" s="624"/>
      <c r="BJ15" s="624"/>
      <c r="BK15" s="624"/>
      <c r="BL15" s="624"/>
      <c r="BM15" s="624"/>
      <c r="BN15" s="625"/>
      <c r="BO15" s="626">
        <v>5.9</v>
      </c>
      <c r="BP15" s="626"/>
      <c r="BQ15" s="626"/>
      <c r="BR15" s="626"/>
      <c r="BS15" s="627" t="s">
        <v>237</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278597</v>
      </c>
      <c r="CS15" s="624"/>
      <c r="CT15" s="624"/>
      <c r="CU15" s="624"/>
      <c r="CV15" s="624"/>
      <c r="CW15" s="624"/>
      <c r="CX15" s="624"/>
      <c r="CY15" s="625"/>
      <c r="CZ15" s="626">
        <v>5.9</v>
      </c>
      <c r="DA15" s="626"/>
      <c r="DB15" s="626"/>
      <c r="DC15" s="626"/>
      <c r="DD15" s="632">
        <v>7863</v>
      </c>
      <c r="DE15" s="624"/>
      <c r="DF15" s="624"/>
      <c r="DG15" s="624"/>
      <c r="DH15" s="624"/>
      <c r="DI15" s="624"/>
      <c r="DJ15" s="624"/>
      <c r="DK15" s="624"/>
      <c r="DL15" s="624"/>
      <c r="DM15" s="624"/>
      <c r="DN15" s="624"/>
      <c r="DO15" s="624"/>
      <c r="DP15" s="625"/>
      <c r="DQ15" s="632">
        <v>230614</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2350</v>
      </c>
      <c r="S16" s="624"/>
      <c r="T16" s="624"/>
      <c r="U16" s="624"/>
      <c r="V16" s="624"/>
      <c r="W16" s="624"/>
      <c r="X16" s="624"/>
      <c r="Y16" s="625"/>
      <c r="Z16" s="626">
        <v>0</v>
      </c>
      <c r="AA16" s="626"/>
      <c r="AB16" s="626"/>
      <c r="AC16" s="626"/>
      <c r="AD16" s="627">
        <v>2350</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143</v>
      </c>
      <c r="BH16" s="624"/>
      <c r="BI16" s="624"/>
      <c r="BJ16" s="624"/>
      <c r="BK16" s="624"/>
      <c r="BL16" s="624"/>
      <c r="BM16" s="624"/>
      <c r="BN16" s="625"/>
      <c r="BO16" s="626" t="s">
        <v>237</v>
      </c>
      <c r="BP16" s="626"/>
      <c r="BQ16" s="626"/>
      <c r="BR16" s="626"/>
      <c r="BS16" s="627" t="s">
        <v>143</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237</v>
      </c>
      <c r="CS16" s="624"/>
      <c r="CT16" s="624"/>
      <c r="CU16" s="624"/>
      <c r="CV16" s="624"/>
      <c r="CW16" s="624"/>
      <c r="CX16" s="624"/>
      <c r="CY16" s="625"/>
      <c r="CZ16" s="626" t="s">
        <v>143</v>
      </c>
      <c r="DA16" s="626"/>
      <c r="DB16" s="626"/>
      <c r="DC16" s="626"/>
      <c r="DD16" s="632" t="s">
        <v>143</v>
      </c>
      <c r="DE16" s="624"/>
      <c r="DF16" s="624"/>
      <c r="DG16" s="624"/>
      <c r="DH16" s="624"/>
      <c r="DI16" s="624"/>
      <c r="DJ16" s="624"/>
      <c r="DK16" s="624"/>
      <c r="DL16" s="624"/>
      <c r="DM16" s="624"/>
      <c r="DN16" s="624"/>
      <c r="DO16" s="624"/>
      <c r="DP16" s="625"/>
      <c r="DQ16" s="632" t="s">
        <v>143</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5598</v>
      </c>
      <c r="S17" s="624"/>
      <c r="T17" s="624"/>
      <c r="U17" s="624"/>
      <c r="V17" s="624"/>
      <c r="W17" s="624"/>
      <c r="X17" s="624"/>
      <c r="Y17" s="625"/>
      <c r="Z17" s="626">
        <v>0.1</v>
      </c>
      <c r="AA17" s="626"/>
      <c r="AB17" s="626"/>
      <c r="AC17" s="626"/>
      <c r="AD17" s="627">
        <v>5598</v>
      </c>
      <c r="AE17" s="627"/>
      <c r="AF17" s="627"/>
      <c r="AG17" s="627"/>
      <c r="AH17" s="627"/>
      <c r="AI17" s="627"/>
      <c r="AJ17" s="627"/>
      <c r="AK17" s="627"/>
      <c r="AL17" s="628">
        <v>0.2</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143</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611851</v>
      </c>
      <c r="CS17" s="624"/>
      <c r="CT17" s="624"/>
      <c r="CU17" s="624"/>
      <c r="CV17" s="624"/>
      <c r="CW17" s="624"/>
      <c r="CX17" s="624"/>
      <c r="CY17" s="625"/>
      <c r="CZ17" s="626">
        <v>12.9</v>
      </c>
      <c r="DA17" s="626"/>
      <c r="DB17" s="626"/>
      <c r="DC17" s="626"/>
      <c r="DD17" s="632" t="s">
        <v>143</v>
      </c>
      <c r="DE17" s="624"/>
      <c r="DF17" s="624"/>
      <c r="DG17" s="624"/>
      <c r="DH17" s="624"/>
      <c r="DI17" s="624"/>
      <c r="DJ17" s="624"/>
      <c r="DK17" s="624"/>
      <c r="DL17" s="624"/>
      <c r="DM17" s="624"/>
      <c r="DN17" s="624"/>
      <c r="DO17" s="624"/>
      <c r="DP17" s="625"/>
      <c r="DQ17" s="632">
        <v>585213</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1269</v>
      </c>
      <c r="S18" s="624"/>
      <c r="T18" s="624"/>
      <c r="U18" s="624"/>
      <c r="V18" s="624"/>
      <c r="W18" s="624"/>
      <c r="X18" s="624"/>
      <c r="Y18" s="625"/>
      <c r="Z18" s="626">
        <v>0</v>
      </c>
      <c r="AA18" s="626"/>
      <c r="AB18" s="626"/>
      <c r="AC18" s="626"/>
      <c r="AD18" s="627">
        <v>1269</v>
      </c>
      <c r="AE18" s="627"/>
      <c r="AF18" s="627"/>
      <c r="AG18" s="627"/>
      <c r="AH18" s="627"/>
      <c r="AI18" s="627"/>
      <c r="AJ18" s="627"/>
      <c r="AK18" s="627"/>
      <c r="AL18" s="628">
        <v>0</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143</v>
      </c>
      <c r="BH18" s="624"/>
      <c r="BI18" s="624"/>
      <c r="BJ18" s="624"/>
      <c r="BK18" s="624"/>
      <c r="BL18" s="624"/>
      <c r="BM18" s="624"/>
      <c r="BN18" s="625"/>
      <c r="BO18" s="626" t="s">
        <v>143</v>
      </c>
      <c r="BP18" s="626"/>
      <c r="BQ18" s="626"/>
      <c r="BR18" s="626"/>
      <c r="BS18" s="627" t="s">
        <v>143</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143</v>
      </c>
      <c r="CS18" s="624"/>
      <c r="CT18" s="624"/>
      <c r="CU18" s="624"/>
      <c r="CV18" s="624"/>
      <c r="CW18" s="624"/>
      <c r="CX18" s="624"/>
      <c r="CY18" s="625"/>
      <c r="CZ18" s="626" t="s">
        <v>237</v>
      </c>
      <c r="DA18" s="626"/>
      <c r="DB18" s="626"/>
      <c r="DC18" s="626"/>
      <c r="DD18" s="632" t="s">
        <v>143</v>
      </c>
      <c r="DE18" s="624"/>
      <c r="DF18" s="624"/>
      <c r="DG18" s="624"/>
      <c r="DH18" s="624"/>
      <c r="DI18" s="624"/>
      <c r="DJ18" s="624"/>
      <c r="DK18" s="624"/>
      <c r="DL18" s="624"/>
      <c r="DM18" s="624"/>
      <c r="DN18" s="624"/>
      <c r="DO18" s="624"/>
      <c r="DP18" s="625"/>
      <c r="DQ18" s="632" t="s">
        <v>143</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1269</v>
      </c>
      <c r="S19" s="624"/>
      <c r="T19" s="624"/>
      <c r="U19" s="624"/>
      <c r="V19" s="624"/>
      <c r="W19" s="624"/>
      <c r="X19" s="624"/>
      <c r="Y19" s="625"/>
      <c r="Z19" s="626">
        <v>0</v>
      </c>
      <c r="AA19" s="626"/>
      <c r="AB19" s="626"/>
      <c r="AC19" s="626"/>
      <c r="AD19" s="627">
        <v>1269</v>
      </c>
      <c r="AE19" s="627"/>
      <c r="AF19" s="627"/>
      <c r="AG19" s="627"/>
      <c r="AH19" s="627"/>
      <c r="AI19" s="627"/>
      <c r="AJ19" s="627"/>
      <c r="AK19" s="627"/>
      <c r="AL19" s="628">
        <v>0</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8297</v>
      </c>
      <c r="BH19" s="624"/>
      <c r="BI19" s="624"/>
      <c r="BJ19" s="624"/>
      <c r="BK19" s="624"/>
      <c r="BL19" s="624"/>
      <c r="BM19" s="624"/>
      <c r="BN19" s="625"/>
      <c r="BO19" s="626">
        <v>1.7</v>
      </c>
      <c r="BP19" s="626"/>
      <c r="BQ19" s="626"/>
      <c r="BR19" s="626"/>
      <c r="BS19" s="627" t="s">
        <v>237</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143</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t="s">
        <v>143</v>
      </c>
      <c r="S20" s="624"/>
      <c r="T20" s="624"/>
      <c r="U20" s="624"/>
      <c r="V20" s="624"/>
      <c r="W20" s="624"/>
      <c r="X20" s="624"/>
      <c r="Y20" s="625"/>
      <c r="Z20" s="626" t="s">
        <v>237</v>
      </c>
      <c r="AA20" s="626"/>
      <c r="AB20" s="626"/>
      <c r="AC20" s="626"/>
      <c r="AD20" s="627" t="s">
        <v>143</v>
      </c>
      <c r="AE20" s="627"/>
      <c r="AF20" s="627"/>
      <c r="AG20" s="627"/>
      <c r="AH20" s="627"/>
      <c r="AI20" s="627"/>
      <c r="AJ20" s="627"/>
      <c r="AK20" s="627"/>
      <c r="AL20" s="628" t="s">
        <v>237</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8297</v>
      </c>
      <c r="BH20" s="624"/>
      <c r="BI20" s="624"/>
      <c r="BJ20" s="624"/>
      <c r="BK20" s="624"/>
      <c r="BL20" s="624"/>
      <c r="BM20" s="624"/>
      <c r="BN20" s="625"/>
      <c r="BO20" s="626">
        <v>1.7</v>
      </c>
      <c r="BP20" s="626"/>
      <c r="BQ20" s="626"/>
      <c r="BR20" s="626"/>
      <c r="BS20" s="627" t="s">
        <v>143</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4744471</v>
      </c>
      <c r="CS20" s="624"/>
      <c r="CT20" s="624"/>
      <c r="CU20" s="624"/>
      <c r="CV20" s="624"/>
      <c r="CW20" s="624"/>
      <c r="CX20" s="624"/>
      <c r="CY20" s="625"/>
      <c r="CZ20" s="626">
        <v>100</v>
      </c>
      <c r="DA20" s="626"/>
      <c r="DB20" s="626"/>
      <c r="DC20" s="626"/>
      <c r="DD20" s="632">
        <v>698788</v>
      </c>
      <c r="DE20" s="624"/>
      <c r="DF20" s="624"/>
      <c r="DG20" s="624"/>
      <c r="DH20" s="624"/>
      <c r="DI20" s="624"/>
      <c r="DJ20" s="624"/>
      <c r="DK20" s="624"/>
      <c r="DL20" s="624"/>
      <c r="DM20" s="624"/>
      <c r="DN20" s="624"/>
      <c r="DO20" s="624"/>
      <c r="DP20" s="625"/>
      <c r="DQ20" s="632">
        <v>3221030</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2345093</v>
      </c>
      <c r="S21" s="624"/>
      <c r="T21" s="624"/>
      <c r="U21" s="624"/>
      <c r="V21" s="624"/>
      <c r="W21" s="624"/>
      <c r="X21" s="624"/>
      <c r="Y21" s="625"/>
      <c r="Z21" s="626">
        <v>48.4</v>
      </c>
      <c r="AA21" s="626"/>
      <c r="AB21" s="626"/>
      <c r="AC21" s="626"/>
      <c r="AD21" s="627">
        <v>2013995</v>
      </c>
      <c r="AE21" s="627"/>
      <c r="AF21" s="627"/>
      <c r="AG21" s="627"/>
      <c r="AH21" s="627"/>
      <c r="AI21" s="627"/>
      <c r="AJ21" s="627"/>
      <c r="AK21" s="627"/>
      <c r="AL21" s="628">
        <v>75.3</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8297</v>
      </c>
      <c r="BH21" s="624"/>
      <c r="BI21" s="624"/>
      <c r="BJ21" s="624"/>
      <c r="BK21" s="624"/>
      <c r="BL21" s="624"/>
      <c r="BM21" s="624"/>
      <c r="BN21" s="625"/>
      <c r="BO21" s="626">
        <v>1.7</v>
      </c>
      <c r="BP21" s="626"/>
      <c r="BQ21" s="626"/>
      <c r="BR21" s="626"/>
      <c r="BS21" s="627" t="s">
        <v>143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2013995</v>
      </c>
      <c r="S22" s="624"/>
      <c r="T22" s="624"/>
      <c r="U22" s="624"/>
      <c r="V22" s="624"/>
      <c r="W22" s="624"/>
      <c r="X22" s="624"/>
      <c r="Y22" s="625"/>
      <c r="Z22" s="626">
        <v>41.6</v>
      </c>
      <c r="AA22" s="626"/>
      <c r="AB22" s="626"/>
      <c r="AC22" s="626"/>
      <c r="AD22" s="627">
        <v>2013995</v>
      </c>
      <c r="AE22" s="627"/>
      <c r="AF22" s="627"/>
      <c r="AG22" s="627"/>
      <c r="AH22" s="627"/>
      <c r="AI22" s="627"/>
      <c r="AJ22" s="627"/>
      <c r="AK22" s="627"/>
      <c r="AL22" s="628">
        <v>75.3</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143</v>
      </c>
      <c r="BP22" s="626"/>
      <c r="BQ22" s="626"/>
      <c r="BR22" s="626"/>
      <c r="BS22" s="627" t="s">
        <v>143</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331098</v>
      </c>
      <c r="S23" s="624"/>
      <c r="T23" s="624"/>
      <c r="U23" s="624"/>
      <c r="V23" s="624"/>
      <c r="W23" s="624"/>
      <c r="X23" s="624"/>
      <c r="Y23" s="625"/>
      <c r="Z23" s="626">
        <v>6.8</v>
      </c>
      <c r="AA23" s="626"/>
      <c r="AB23" s="626"/>
      <c r="AC23" s="626"/>
      <c r="AD23" s="627" t="s">
        <v>237</v>
      </c>
      <c r="AE23" s="627"/>
      <c r="AF23" s="627"/>
      <c r="AG23" s="627"/>
      <c r="AH23" s="627"/>
      <c r="AI23" s="627"/>
      <c r="AJ23" s="627"/>
      <c r="AK23" s="627"/>
      <c r="AL23" s="628" t="s">
        <v>143</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143</v>
      </c>
      <c r="BH23" s="624"/>
      <c r="BI23" s="624"/>
      <c r="BJ23" s="624"/>
      <c r="BK23" s="624"/>
      <c r="BL23" s="624"/>
      <c r="BM23" s="624"/>
      <c r="BN23" s="625"/>
      <c r="BO23" s="626" t="s">
        <v>237</v>
      </c>
      <c r="BP23" s="626"/>
      <c r="BQ23" s="626"/>
      <c r="BR23" s="626"/>
      <c r="BS23" s="627" t="s">
        <v>143</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143</v>
      </c>
      <c r="S24" s="624"/>
      <c r="T24" s="624"/>
      <c r="U24" s="624"/>
      <c r="V24" s="624"/>
      <c r="W24" s="624"/>
      <c r="X24" s="624"/>
      <c r="Y24" s="625"/>
      <c r="Z24" s="626" t="s">
        <v>143</v>
      </c>
      <c r="AA24" s="626"/>
      <c r="AB24" s="626"/>
      <c r="AC24" s="626"/>
      <c r="AD24" s="627" t="s">
        <v>237</v>
      </c>
      <c r="AE24" s="627"/>
      <c r="AF24" s="627"/>
      <c r="AG24" s="627"/>
      <c r="AH24" s="627"/>
      <c r="AI24" s="627"/>
      <c r="AJ24" s="627"/>
      <c r="AK24" s="627"/>
      <c r="AL24" s="628" t="s">
        <v>143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143</v>
      </c>
      <c r="BP24" s="626"/>
      <c r="BQ24" s="626"/>
      <c r="BR24" s="626"/>
      <c r="BS24" s="627" t="s">
        <v>143</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1693720</v>
      </c>
      <c r="CS24" s="613"/>
      <c r="CT24" s="613"/>
      <c r="CU24" s="613"/>
      <c r="CV24" s="613"/>
      <c r="CW24" s="613"/>
      <c r="CX24" s="613"/>
      <c r="CY24" s="614"/>
      <c r="CZ24" s="617">
        <v>35.700000000000003</v>
      </c>
      <c r="DA24" s="618"/>
      <c r="DB24" s="618"/>
      <c r="DC24" s="634"/>
      <c r="DD24" s="653">
        <v>1382414</v>
      </c>
      <c r="DE24" s="613"/>
      <c r="DF24" s="613"/>
      <c r="DG24" s="613"/>
      <c r="DH24" s="613"/>
      <c r="DI24" s="613"/>
      <c r="DJ24" s="613"/>
      <c r="DK24" s="614"/>
      <c r="DL24" s="653">
        <v>1344389</v>
      </c>
      <c r="DM24" s="613"/>
      <c r="DN24" s="613"/>
      <c r="DO24" s="613"/>
      <c r="DP24" s="613"/>
      <c r="DQ24" s="613"/>
      <c r="DR24" s="613"/>
      <c r="DS24" s="613"/>
      <c r="DT24" s="613"/>
      <c r="DU24" s="613"/>
      <c r="DV24" s="614"/>
      <c r="DW24" s="617">
        <v>49.8</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2996862</v>
      </c>
      <c r="S25" s="624"/>
      <c r="T25" s="624"/>
      <c r="U25" s="624"/>
      <c r="V25" s="624"/>
      <c r="W25" s="624"/>
      <c r="X25" s="624"/>
      <c r="Y25" s="625"/>
      <c r="Z25" s="626">
        <v>61.8</v>
      </c>
      <c r="AA25" s="626"/>
      <c r="AB25" s="626"/>
      <c r="AC25" s="626"/>
      <c r="AD25" s="627">
        <v>2665764</v>
      </c>
      <c r="AE25" s="627"/>
      <c r="AF25" s="627"/>
      <c r="AG25" s="627"/>
      <c r="AH25" s="627"/>
      <c r="AI25" s="627"/>
      <c r="AJ25" s="627"/>
      <c r="AK25" s="627"/>
      <c r="AL25" s="628">
        <v>99.7</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143</v>
      </c>
      <c r="BH25" s="624"/>
      <c r="BI25" s="624"/>
      <c r="BJ25" s="624"/>
      <c r="BK25" s="624"/>
      <c r="BL25" s="624"/>
      <c r="BM25" s="624"/>
      <c r="BN25" s="625"/>
      <c r="BO25" s="626" t="s">
        <v>143</v>
      </c>
      <c r="BP25" s="626"/>
      <c r="BQ25" s="626"/>
      <c r="BR25" s="626"/>
      <c r="BS25" s="627" t="s">
        <v>143</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758598</v>
      </c>
      <c r="CS25" s="654"/>
      <c r="CT25" s="654"/>
      <c r="CU25" s="654"/>
      <c r="CV25" s="654"/>
      <c r="CW25" s="654"/>
      <c r="CX25" s="654"/>
      <c r="CY25" s="655"/>
      <c r="CZ25" s="628">
        <v>16</v>
      </c>
      <c r="DA25" s="656"/>
      <c r="DB25" s="656"/>
      <c r="DC25" s="658"/>
      <c r="DD25" s="632">
        <v>709850</v>
      </c>
      <c r="DE25" s="654"/>
      <c r="DF25" s="654"/>
      <c r="DG25" s="654"/>
      <c r="DH25" s="654"/>
      <c r="DI25" s="654"/>
      <c r="DJ25" s="654"/>
      <c r="DK25" s="655"/>
      <c r="DL25" s="632">
        <v>677075</v>
      </c>
      <c r="DM25" s="654"/>
      <c r="DN25" s="654"/>
      <c r="DO25" s="654"/>
      <c r="DP25" s="654"/>
      <c r="DQ25" s="654"/>
      <c r="DR25" s="654"/>
      <c r="DS25" s="654"/>
      <c r="DT25" s="654"/>
      <c r="DU25" s="654"/>
      <c r="DV25" s="655"/>
      <c r="DW25" s="628">
        <v>25.1</v>
      </c>
      <c r="DX25" s="656"/>
      <c r="DY25" s="656"/>
      <c r="DZ25" s="656"/>
      <c r="EA25" s="656"/>
      <c r="EB25" s="656"/>
      <c r="EC25" s="657"/>
    </row>
    <row r="26" spans="2:133" ht="11.25" customHeight="1" x14ac:dyDescent="0.15">
      <c r="B26" s="620" t="s">
        <v>304</v>
      </c>
      <c r="C26" s="621"/>
      <c r="D26" s="621"/>
      <c r="E26" s="621"/>
      <c r="F26" s="621"/>
      <c r="G26" s="621"/>
      <c r="H26" s="621"/>
      <c r="I26" s="621"/>
      <c r="J26" s="621"/>
      <c r="K26" s="621"/>
      <c r="L26" s="621"/>
      <c r="M26" s="621"/>
      <c r="N26" s="621"/>
      <c r="O26" s="621"/>
      <c r="P26" s="621"/>
      <c r="Q26" s="622"/>
      <c r="R26" s="623" t="s">
        <v>143</v>
      </c>
      <c r="S26" s="624"/>
      <c r="T26" s="624"/>
      <c r="U26" s="624"/>
      <c r="V26" s="624"/>
      <c r="W26" s="624"/>
      <c r="X26" s="624"/>
      <c r="Y26" s="625"/>
      <c r="Z26" s="626" t="s">
        <v>143</v>
      </c>
      <c r="AA26" s="626"/>
      <c r="AB26" s="626"/>
      <c r="AC26" s="626"/>
      <c r="AD26" s="627" t="s">
        <v>143</v>
      </c>
      <c r="AE26" s="627"/>
      <c r="AF26" s="627"/>
      <c r="AG26" s="627"/>
      <c r="AH26" s="627"/>
      <c r="AI26" s="627"/>
      <c r="AJ26" s="627"/>
      <c r="AK26" s="627"/>
      <c r="AL26" s="628" t="s">
        <v>237</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143</v>
      </c>
      <c r="BH26" s="624"/>
      <c r="BI26" s="624"/>
      <c r="BJ26" s="624"/>
      <c r="BK26" s="624"/>
      <c r="BL26" s="624"/>
      <c r="BM26" s="624"/>
      <c r="BN26" s="625"/>
      <c r="BO26" s="626" t="s">
        <v>237</v>
      </c>
      <c r="BP26" s="626"/>
      <c r="BQ26" s="626"/>
      <c r="BR26" s="626"/>
      <c r="BS26" s="627" t="s">
        <v>143</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402376</v>
      </c>
      <c r="CS26" s="624"/>
      <c r="CT26" s="624"/>
      <c r="CU26" s="624"/>
      <c r="CV26" s="624"/>
      <c r="CW26" s="624"/>
      <c r="CX26" s="624"/>
      <c r="CY26" s="625"/>
      <c r="CZ26" s="628">
        <v>8.5</v>
      </c>
      <c r="DA26" s="656"/>
      <c r="DB26" s="656"/>
      <c r="DC26" s="658"/>
      <c r="DD26" s="632">
        <v>373392</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15">
      <c r="B27" s="620" t="s">
        <v>307</v>
      </c>
      <c r="C27" s="621"/>
      <c r="D27" s="621"/>
      <c r="E27" s="621"/>
      <c r="F27" s="621"/>
      <c r="G27" s="621"/>
      <c r="H27" s="621"/>
      <c r="I27" s="621"/>
      <c r="J27" s="621"/>
      <c r="K27" s="621"/>
      <c r="L27" s="621"/>
      <c r="M27" s="621"/>
      <c r="N27" s="621"/>
      <c r="O27" s="621"/>
      <c r="P27" s="621"/>
      <c r="Q27" s="622"/>
      <c r="R27" s="623" t="s">
        <v>237</v>
      </c>
      <c r="S27" s="624"/>
      <c r="T27" s="624"/>
      <c r="U27" s="624"/>
      <c r="V27" s="624"/>
      <c r="W27" s="624"/>
      <c r="X27" s="624"/>
      <c r="Y27" s="625"/>
      <c r="Z27" s="626" t="s">
        <v>143</v>
      </c>
      <c r="AA27" s="626"/>
      <c r="AB27" s="626"/>
      <c r="AC27" s="626"/>
      <c r="AD27" s="627" t="s">
        <v>143</v>
      </c>
      <c r="AE27" s="627"/>
      <c r="AF27" s="627"/>
      <c r="AG27" s="627"/>
      <c r="AH27" s="627"/>
      <c r="AI27" s="627"/>
      <c r="AJ27" s="627"/>
      <c r="AK27" s="627"/>
      <c r="AL27" s="628" t="s">
        <v>237</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475002</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323271</v>
      </c>
      <c r="CS27" s="654"/>
      <c r="CT27" s="654"/>
      <c r="CU27" s="654"/>
      <c r="CV27" s="654"/>
      <c r="CW27" s="654"/>
      <c r="CX27" s="654"/>
      <c r="CY27" s="655"/>
      <c r="CZ27" s="628">
        <v>6.8</v>
      </c>
      <c r="DA27" s="656"/>
      <c r="DB27" s="656"/>
      <c r="DC27" s="658"/>
      <c r="DD27" s="632">
        <v>87351</v>
      </c>
      <c r="DE27" s="654"/>
      <c r="DF27" s="654"/>
      <c r="DG27" s="654"/>
      <c r="DH27" s="654"/>
      <c r="DI27" s="654"/>
      <c r="DJ27" s="654"/>
      <c r="DK27" s="655"/>
      <c r="DL27" s="632">
        <v>82101</v>
      </c>
      <c r="DM27" s="654"/>
      <c r="DN27" s="654"/>
      <c r="DO27" s="654"/>
      <c r="DP27" s="654"/>
      <c r="DQ27" s="654"/>
      <c r="DR27" s="654"/>
      <c r="DS27" s="654"/>
      <c r="DT27" s="654"/>
      <c r="DU27" s="654"/>
      <c r="DV27" s="655"/>
      <c r="DW27" s="628">
        <v>3</v>
      </c>
      <c r="DX27" s="656"/>
      <c r="DY27" s="656"/>
      <c r="DZ27" s="656"/>
      <c r="EA27" s="656"/>
      <c r="EB27" s="656"/>
      <c r="EC27" s="657"/>
    </row>
    <row r="28" spans="2:133" ht="11.25" customHeight="1" x14ac:dyDescent="0.15">
      <c r="B28" s="620" t="s">
        <v>310</v>
      </c>
      <c r="C28" s="621"/>
      <c r="D28" s="621"/>
      <c r="E28" s="621"/>
      <c r="F28" s="621"/>
      <c r="G28" s="621"/>
      <c r="H28" s="621"/>
      <c r="I28" s="621"/>
      <c r="J28" s="621"/>
      <c r="K28" s="621"/>
      <c r="L28" s="621"/>
      <c r="M28" s="621"/>
      <c r="N28" s="621"/>
      <c r="O28" s="621"/>
      <c r="P28" s="621"/>
      <c r="Q28" s="622"/>
      <c r="R28" s="623">
        <v>77137</v>
      </c>
      <c r="S28" s="624"/>
      <c r="T28" s="624"/>
      <c r="U28" s="624"/>
      <c r="V28" s="624"/>
      <c r="W28" s="624"/>
      <c r="X28" s="624"/>
      <c r="Y28" s="625"/>
      <c r="Z28" s="626">
        <v>1.6</v>
      </c>
      <c r="AA28" s="626"/>
      <c r="AB28" s="626"/>
      <c r="AC28" s="626"/>
      <c r="AD28" s="627">
        <v>1022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611851</v>
      </c>
      <c r="CS28" s="624"/>
      <c r="CT28" s="624"/>
      <c r="CU28" s="624"/>
      <c r="CV28" s="624"/>
      <c r="CW28" s="624"/>
      <c r="CX28" s="624"/>
      <c r="CY28" s="625"/>
      <c r="CZ28" s="628">
        <v>12.9</v>
      </c>
      <c r="DA28" s="656"/>
      <c r="DB28" s="656"/>
      <c r="DC28" s="658"/>
      <c r="DD28" s="632">
        <v>585213</v>
      </c>
      <c r="DE28" s="624"/>
      <c r="DF28" s="624"/>
      <c r="DG28" s="624"/>
      <c r="DH28" s="624"/>
      <c r="DI28" s="624"/>
      <c r="DJ28" s="624"/>
      <c r="DK28" s="625"/>
      <c r="DL28" s="632">
        <v>585213</v>
      </c>
      <c r="DM28" s="624"/>
      <c r="DN28" s="624"/>
      <c r="DO28" s="624"/>
      <c r="DP28" s="624"/>
      <c r="DQ28" s="624"/>
      <c r="DR28" s="624"/>
      <c r="DS28" s="624"/>
      <c r="DT28" s="624"/>
      <c r="DU28" s="624"/>
      <c r="DV28" s="625"/>
      <c r="DW28" s="628">
        <v>21.7</v>
      </c>
      <c r="DX28" s="656"/>
      <c r="DY28" s="656"/>
      <c r="DZ28" s="656"/>
      <c r="EA28" s="656"/>
      <c r="EB28" s="656"/>
      <c r="EC28" s="657"/>
    </row>
    <row r="29" spans="2:133" ht="11.25" customHeight="1" x14ac:dyDescent="0.15">
      <c r="B29" s="620" t="s">
        <v>312</v>
      </c>
      <c r="C29" s="621"/>
      <c r="D29" s="621"/>
      <c r="E29" s="621"/>
      <c r="F29" s="621"/>
      <c r="G29" s="621"/>
      <c r="H29" s="621"/>
      <c r="I29" s="621"/>
      <c r="J29" s="621"/>
      <c r="K29" s="621"/>
      <c r="L29" s="621"/>
      <c r="M29" s="621"/>
      <c r="N29" s="621"/>
      <c r="O29" s="621"/>
      <c r="P29" s="621"/>
      <c r="Q29" s="622"/>
      <c r="R29" s="623">
        <v>11064</v>
      </c>
      <c r="S29" s="624"/>
      <c r="T29" s="624"/>
      <c r="U29" s="624"/>
      <c r="V29" s="624"/>
      <c r="W29" s="624"/>
      <c r="X29" s="624"/>
      <c r="Y29" s="625"/>
      <c r="Z29" s="626">
        <v>0.2</v>
      </c>
      <c r="AA29" s="626"/>
      <c r="AB29" s="626"/>
      <c r="AC29" s="626"/>
      <c r="AD29" s="627" t="s">
        <v>143</v>
      </c>
      <c r="AE29" s="627"/>
      <c r="AF29" s="627"/>
      <c r="AG29" s="627"/>
      <c r="AH29" s="627"/>
      <c r="AI29" s="627"/>
      <c r="AJ29" s="627"/>
      <c r="AK29" s="627"/>
      <c r="AL29" s="628" t="s">
        <v>143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611851</v>
      </c>
      <c r="CS29" s="654"/>
      <c r="CT29" s="654"/>
      <c r="CU29" s="654"/>
      <c r="CV29" s="654"/>
      <c r="CW29" s="654"/>
      <c r="CX29" s="654"/>
      <c r="CY29" s="655"/>
      <c r="CZ29" s="628">
        <v>12.9</v>
      </c>
      <c r="DA29" s="656"/>
      <c r="DB29" s="656"/>
      <c r="DC29" s="658"/>
      <c r="DD29" s="632">
        <v>585213</v>
      </c>
      <c r="DE29" s="654"/>
      <c r="DF29" s="654"/>
      <c r="DG29" s="654"/>
      <c r="DH29" s="654"/>
      <c r="DI29" s="654"/>
      <c r="DJ29" s="654"/>
      <c r="DK29" s="655"/>
      <c r="DL29" s="632">
        <v>585213</v>
      </c>
      <c r="DM29" s="654"/>
      <c r="DN29" s="654"/>
      <c r="DO29" s="654"/>
      <c r="DP29" s="654"/>
      <c r="DQ29" s="654"/>
      <c r="DR29" s="654"/>
      <c r="DS29" s="654"/>
      <c r="DT29" s="654"/>
      <c r="DU29" s="654"/>
      <c r="DV29" s="655"/>
      <c r="DW29" s="628">
        <v>21.7</v>
      </c>
      <c r="DX29" s="656"/>
      <c r="DY29" s="656"/>
      <c r="DZ29" s="656"/>
      <c r="EA29" s="656"/>
      <c r="EB29" s="656"/>
      <c r="EC29" s="657"/>
    </row>
    <row r="30" spans="2:133" ht="11.25" customHeight="1" x14ac:dyDescent="0.15">
      <c r="B30" s="620" t="s">
        <v>315</v>
      </c>
      <c r="C30" s="621"/>
      <c r="D30" s="621"/>
      <c r="E30" s="621"/>
      <c r="F30" s="621"/>
      <c r="G30" s="621"/>
      <c r="H30" s="621"/>
      <c r="I30" s="621"/>
      <c r="J30" s="621"/>
      <c r="K30" s="621"/>
      <c r="L30" s="621"/>
      <c r="M30" s="621"/>
      <c r="N30" s="621"/>
      <c r="O30" s="621"/>
      <c r="P30" s="621"/>
      <c r="Q30" s="622"/>
      <c r="R30" s="623">
        <v>414090</v>
      </c>
      <c r="S30" s="624"/>
      <c r="T30" s="624"/>
      <c r="U30" s="624"/>
      <c r="V30" s="624"/>
      <c r="W30" s="624"/>
      <c r="X30" s="624"/>
      <c r="Y30" s="625"/>
      <c r="Z30" s="626">
        <v>8.5</v>
      </c>
      <c r="AA30" s="626"/>
      <c r="AB30" s="626"/>
      <c r="AC30" s="626"/>
      <c r="AD30" s="627" t="s">
        <v>237</v>
      </c>
      <c r="AE30" s="627"/>
      <c r="AF30" s="627"/>
      <c r="AG30" s="627"/>
      <c r="AH30" s="627"/>
      <c r="AI30" s="627"/>
      <c r="AJ30" s="627"/>
      <c r="AK30" s="627"/>
      <c r="AL30" s="628" t="s">
        <v>237</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596839</v>
      </c>
      <c r="CS30" s="624"/>
      <c r="CT30" s="624"/>
      <c r="CU30" s="624"/>
      <c r="CV30" s="624"/>
      <c r="CW30" s="624"/>
      <c r="CX30" s="624"/>
      <c r="CY30" s="625"/>
      <c r="CZ30" s="628">
        <v>12.6</v>
      </c>
      <c r="DA30" s="656"/>
      <c r="DB30" s="656"/>
      <c r="DC30" s="658"/>
      <c r="DD30" s="632">
        <v>570201</v>
      </c>
      <c r="DE30" s="624"/>
      <c r="DF30" s="624"/>
      <c r="DG30" s="624"/>
      <c r="DH30" s="624"/>
      <c r="DI30" s="624"/>
      <c r="DJ30" s="624"/>
      <c r="DK30" s="625"/>
      <c r="DL30" s="632">
        <v>570201</v>
      </c>
      <c r="DM30" s="624"/>
      <c r="DN30" s="624"/>
      <c r="DO30" s="624"/>
      <c r="DP30" s="624"/>
      <c r="DQ30" s="624"/>
      <c r="DR30" s="624"/>
      <c r="DS30" s="624"/>
      <c r="DT30" s="624"/>
      <c r="DU30" s="624"/>
      <c r="DV30" s="625"/>
      <c r="DW30" s="628">
        <v>21.1</v>
      </c>
      <c r="DX30" s="656"/>
      <c r="DY30" s="656"/>
      <c r="DZ30" s="656"/>
      <c r="EA30" s="656"/>
      <c r="EB30" s="656"/>
      <c r="EC30" s="657"/>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143</v>
      </c>
      <c r="AE31" s="627"/>
      <c r="AF31" s="627"/>
      <c r="AG31" s="627"/>
      <c r="AH31" s="627"/>
      <c r="AI31" s="627"/>
      <c r="AJ31" s="627"/>
      <c r="AK31" s="627"/>
      <c r="AL31" s="628" t="s">
        <v>143</v>
      </c>
      <c r="AM31" s="629"/>
      <c r="AN31" s="629"/>
      <c r="AO31" s="630"/>
      <c r="AP31" s="667" t="s">
        <v>320</v>
      </c>
      <c r="AQ31" s="668"/>
      <c r="AR31" s="668"/>
      <c r="AS31" s="668"/>
      <c r="AT31" s="673" t="s">
        <v>321</v>
      </c>
      <c r="AU31" s="218"/>
      <c r="AV31" s="218"/>
      <c r="AW31" s="218"/>
      <c r="AX31" s="609" t="s">
        <v>194</v>
      </c>
      <c r="AY31" s="610"/>
      <c r="AZ31" s="610"/>
      <c r="BA31" s="610"/>
      <c r="BB31" s="610"/>
      <c r="BC31" s="610"/>
      <c r="BD31" s="610"/>
      <c r="BE31" s="610"/>
      <c r="BF31" s="611"/>
      <c r="BG31" s="676">
        <v>99.8</v>
      </c>
      <c r="BH31" s="677"/>
      <c r="BI31" s="677"/>
      <c r="BJ31" s="677"/>
      <c r="BK31" s="677"/>
      <c r="BL31" s="677"/>
      <c r="BM31" s="618">
        <v>99</v>
      </c>
      <c r="BN31" s="677"/>
      <c r="BO31" s="677"/>
      <c r="BP31" s="677"/>
      <c r="BQ31" s="678"/>
      <c r="BR31" s="676">
        <v>99.7</v>
      </c>
      <c r="BS31" s="677"/>
      <c r="BT31" s="677"/>
      <c r="BU31" s="677"/>
      <c r="BV31" s="677"/>
      <c r="BW31" s="677"/>
      <c r="BX31" s="618">
        <v>98.3</v>
      </c>
      <c r="BY31" s="677"/>
      <c r="BZ31" s="677"/>
      <c r="CA31" s="677"/>
      <c r="CB31" s="678"/>
      <c r="CD31" s="663"/>
      <c r="CE31" s="664"/>
      <c r="CF31" s="620" t="s">
        <v>322</v>
      </c>
      <c r="CG31" s="621"/>
      <c r="CH31" s="621"/>
      <c r="CI31" s="621"/>
      <c r="CJ31" s="621"/>
      <c r="CK31" s="621"/>
      <c r="CL31" s="621"/>
      <c r="CM31" s="621"/>
      <c r="CN31" s="621"/>
      <c r="CO31" s="621"/>
      <c r="CP31" s="621"/>
      <c r="CQ31" s="622"/>
      <c r="CR31" s="623">
        <v>15012</v>
      </c>
      <c r="CS31" s="654"/>
      <c r="CT31" s="654"/>
      <c r="CU31" s="654"/>
      <c r="CV31" s="654"/>
      <c r="CW31" s="654"/>
      <c r="CX31" s="654"/>
      <c r="CY31" s="655"/>
      <c r="CZ31" s="628">
        <v>0.3</v>
      </c>
      <c r="DA31" s="656"/>
      <c r="DB31" s="656"/>
      <c r="DC31" s="658"/>
      <c r="DD31" s="632">
        <v>15012</v>
      </c>
      <c r="DE31" s="654"/>
      <c r="DF31" s="654"/>
      <c r="DG31" s="654"/>
      <c r="DH31" s="654"/>
      <c r="DI31" s="654"/>
      <c r="DJ31" s="654"/>
      <c r="DK31" s="655"/>
      <c r="DL31" s="632">
        <v>15012</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323</v>
      </c>
      <c r="C32" s="621"/>
      <c r="D32" s="621"/>
      <c r="E32" s="621"/>
      <c r="F32" s="621"/>
      <c r="G32" s="621"/>
      <c r="H32" s="621"/>
      <c r="I32" s="621"/>
      <c r="J32" s="621"/>
      <c r="K32" s="621"/>
      <c r="L32" s="621"/>
      <c r="M32" s="621"/>
      <c r="N32" s="621"/>
      <c r="O32" s="621"/>
      <c r="P32" s="621"/>
      <c r="Q32" s="622"/>
      <c r="R32" s="623">
        <v>179147</v>
      </c>
      <c r="S32" s="624"/>
      <c r="T32" s="624"/>
      <c r="U32" s="624"/>
      <c r="V32" s="624"/>
      <c r="W32" s="624"/>
      <c r="X32" s="624"/>
      <c r="Y32" s="625"/>
      <c r="Z32" s="626">
        <v>3.7</v>
      </c>
      <c r="AA32" s="626"/>
      <c r="AB32" s="626"/>
      <c r="AC32" s="626"/>
      <c r="AD32" s="627" t="s">
        <v>237</v>
      </c>
      <c r="AE32" s="627"/>
      <c r="AF32" s="627"/>
      <c r="AG32" s="627"/>
      <c r="AH32" s="627"/>
      <c r="AI32" s="627"/>
      <c r="AJ32" s="627"/>
      <c r="AK32" s="627"/>
      <c r="AL32" s="628" t="s">
        <v>143</v>
      </c>
      <c r="AM32" s="629"/>
      <c r="AN32" s="629"/>
      <c r="AO32" s="630"/>
      <c r="AP32" s="669"/>
      <c r="AQ32" s="670"/>
      <c r="AR32" s="670"/>
      <c r="AS32" s="670"/>
      <c r="AT32" s="674"/>
      <c r="AU32" s="214" t="s">
        <v>324</v>
      </c>
      <c r="AX32" s="620" t="s">
        <v>325</v>
      </c>
      <c r="AY32" s="621"/>
      <c r="AZ32" s="621"/>
      <c r="BA32" s="621"/>
      <c r="BB32" s="621"/>
      <c r="BC32" s="621"/>
      <c r="BD32" s="621"/>
      <c r="BE32" s="621"/>
      <c r="BF32" s="622"/>
      <c r="BG32" s="679">
        <v>99.8</v>
      </c>
      <c r="BH32" s="654"/>
      <c r="BI32" s="654"/>
      <c r="BJ32" s="654"/>
      <c r="BK32" s="654"/>
      <c r="BL32" s="654"/>
      <c r="BM32" s="629">
        <v>99.1</v>
      </c>
      <c r="BN32" s="654"/>
      <c r="BO32" s="654"/>
      <c r="BP32" s="654"/>
      <c r="BQ32" s="680"/>
      <c r="BR32" s="679">
        <v>99.5</v>
      </c>
      <c r="BS32" s="654"/>
      <c r="BT32" s="654"/>
      <c r="BU32" s="654"/>
      <c r="BV32" s="654"/>
      <c r="BW32" s="654"/>
      <c r="BX32" s="629">
        <v>99</v>
      </c>
      <c r="BY32" s="654"/>
      <c r="BZ32" s="654"/>
      <c r="CA32" s="654"/>
      <c r="CB32" s="680"/>
      <c r="CD32" s="665"/>
      <c r="CE32" s="666"/>
      <c r="CF32" s="620" t="s">
        <v>326</v>
      </c>
      <c r="CG32" s="621"/>
      <c r="CH32" s="621"/>
      <c r="CI32" s="621"/>
      <c r="CJ32" s="621"/>
      <c r="CK32" s="621"/>
      <c r="CL32" s="621"/>
      <c r="CM32" s="621"/>
      <c r="CN32" s="621"/>
      <c r="CO32" s="621"/>
      <c r="CP32" s="621"/>
      <c r="CQ32" s="622"/>
      <c r="CR32" s="623" t="s">
        <v>237</v>
      </c>
      <c r="CS32" s="624"/>
      <c r="CT32" s="624"/>
      <c r="CU32" s="624"/>
      <c r="CV32" s="624"/>
      <c r="CW32" s="624"/>
      <c r="CX32" s="624"/>
      <c r="CY32" s="625"/>
      <c r="CZ32" s="628" t="s">
        <v>143</v>
      </c>
      <c r="DA32" s="656"/>
      <c r="DB32" s="656"/>
      <c r="DC32" s="658"/>
      <c r="DD32" s="632" t="s">
        <v>143</v>
      </c>
      <c r="DE32" s="624"/>
      <c r="DF32" s="624"/>
      <c r="DG32" s="624"/>
      <c r="DH32" s="624"/>
      <c r="DI32" s="624"/>
      <c r="DJ32" s="624"/>
      <c r="DK32" s="625"/>
      <c r="DL32" s="632" t="s">
        <v>143</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15">
      <c r="B33" s="620" t="s">
        <v>327</v>
      </c>
      <c r="C33" s="621"/>
      <c r="D33" s="621"/>
      <c r="E33" s="621"/>
      <c r="F33" s="621"/>
      <c r="G33" s="621"/>
      <c r="H33" s="621"/>
      <c r="I33" s="621"/>
      <c r="J33" s="621"/>
      <c r="K33" s="621"/>
      <c r="L33" s="621"/>
      <c r="M33" s="621"/>
      <c r="N33" s="621"/>
      <c r="O33" s="621"/>
      <c r="P33" s="621"/>
      <c r="Q33" s="622"/>
      <c r="R33" s="623">
        <v>99044</v>
      </c>
      <c r="S33" s="624"/>
      <c r="T33" s="624"/>
      <c r="U33" s="624"/>
      <c r="V33" s="624"/>
      <c r="W33" s="624"/>
      <c r="X33" s="624"/>
      <c r="Y33" s="625"/>
      <c r="Z33" s="626">
        <v>2</v>
      </c>
      <c r="AA33" s="626"/>
      <c r="AB33" s="626"/>
      <c r="AC33" s="626"/>
      <c r="AD33" s="627">
        <v>6577</v>
      </c>
      <c r="AE33" s="627"/>
      <c r="AF33" s="627"/>
      <c r="AG33" s="627"/>
      <c r="AH33" s="627"/>
      <c r="AI33" s="627"/>
      <c r="AJ33" s="627"/>
      <c r="AK33" s="627"/>
      <c r="AL33" s="628">
        <v>0.2</v>
      </c>
      <c r="AM33" s="629"/>
      <c r="AN33" s="629"/>
      <c r="AO33" s="630"/>
      <c r="AP33" s="671"/>
      <c r="AQ33" s="672"/>
      <c r="AR33" s="672"/>
      <c r="AS33" s="672"/>
      <c r="AT33" s="675"/>
      <c r="AU33" s="219"/>
      <c r="AV33" s="219"/>
      <c r="AW33" s="219"/>
      <c r="AX33" s="644" t="s">
        <v>328</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99.7</v>
      </c>
      <c r="BS33" s="682"/>
      <c r="BT33" s="682"/>
      <c r="BU33" s="682"/>
      <c r="BV33" s="682"/>
      <c r="BW33" s="682"/>
      <c r="BX33" s="683">
        <v>97.8</v>
      </c>
      <c r="BY33" s="682"/>
      <c r="BZ33" s="682"/>
      <c r="CA33" s="682"/>
      <c r="CB33" s="684"/>
      <c r="CD33" s="620" t="s">
        <v>329</v>
      </c>
      <c r="CE33" s="621"/>
      <c r="CF33" s="621"/>
      <c r="CG33" s="621"/>
      <c r="CH33" s="621"/>
      <c r="CI33" s="621"/>
      <c r="CJ33" s="621"/>
      <c r="CK33" s="621"/>
      <c r="CL33" s="621"/>
      <c r="CM33" s="621"/>
      <c r="CN33" s="621"/>
      <c r="CO33" s="621"/>
      <c r="CP33" s="621"/>
      <c r="CQ33" s="622"/>
      <c r="CR33" s="623">
        <v>2351963</v>
      </c>
      <c r="CS33" s="654"/>
      <c r="CT33" s="654"/>
      <c r="CU33" s="654"/>
      <c r="CV33" s="654"/>
      <c r="CW33" s="654"/>
      <c r="CX33" s="654"/>
      <c r="CY33" s="655"/>
      <c r="CZ33" s="628">
        <v>49.6</v>
      </c>
      <c r="DA33" s="656"/>
      <c r="DB33" s="656"/>
      <c r="DC33" s="658"/>
      <c r="DD33" s="632">
        <v>1588466</v>
      </c>
      <c r="DE33" s="654"/>
      <c r="DF33" s="654"/>
      <c r="DG33" s="654"/>
      <c r="DH33" s="654"/>
      <c r="DI33" s="654"/>
      <c r="DJ33" s="654"/>
      <c r="DK33" s="655"/>
      <c r="DL33" s="632">
        <v>1133520</v>
      </c>
      <c r="DM33" s="654"/>
      <c r="DN33" s="654"/>
      <c r="DO33" s="654"/>
      <c r="DP33" s="654"/>
      <c r="DQ33" s="654"/>
      <c r="DR33" s="654"/>
      <c r="DS33" s="654"/>
      <c r="DT33" s="654"/>
      <c r="DU33" s="654"/>
      <c r="DV33" s="655"/>
      <c r="DW33" s="628">
        <v>42</v>
      </c>
      <c r="DX33" s="656"/>
      <c r="DY33" s="656"/>
      <c r="DZ33" s="656"/>
      <c r="EA33" s="656"/>
      <c r="EB33" s="656"/>
      <c r="EC33" s="657"/>
    </row>
    <row r="34" spans="2:133" ht="11.25" customHeight="1" x14ac:dyDescent="0.15">
      <c r="B34" s="620" t="s">
        <v>330</v>
      </c>
      <c r="C34" s="621"/>
      <c r="D34" s="621"/>
      <c r="E34" s="621"/>
      <c r="F34" s="621"/>
      <c r="G34" s="621"/>
      <c r="H34" s="621"/>
      <c r="I34" s="621"/>
      <c r="J34" s="621"/>
      <c r="K34" s="621"/>
      <c r="L34" s="621"/>
      <c r="M34" s="621"/>
      <c r="N34" s="621"/>
      <c r="O34" s="621"/>
      <c r="P34" s="621"/>
      <c r="Q34" s="622"/>
      <c r="R34" s="623">
        <v>257939</v>
      </c>
      <c r="S34" s="624"/>
      <c r="T34" s="624"/>
      <c r="U34" s="624"/>
      <c r="V34" s="624"/>
      <c r="W34" s="624"/>
      <c r="X34" s="624"/>
      <c r="Y34" s="625"/>
      <c r="Z34" s="626">
        <v>5.3</v>
      </c>
      <c r="AA34" s="626"/>
      <c r="AB34" s="626"/>
      <c r="AC34" s="626"/>
      <c r="AD34" s="627" t="s">
        <v>237</v>
      </c>
      <c r="AE34" s="627"/>
      <c r="AF34" s="627"/>
      <c r="AG34" s="627"/>
      <c r="AH34" s="627"/>
      <c r="AI34" s="627"/>
      <c r="AJ34" s="627"/>
      <c r="AK34" s="627"/>
      <c r="AL34" s="628" t="s">
        <v>143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794797</v>
      </c>
      <c r="CS34" s="624"/>
      <c r="CT34" s="624"/>
      <c r="CU34" s="624"/>
      <c r="CV34" s="624"/>
      <c r="CW34" s="624"/>
      <c r="CX34" s="624"/>
      <c r="CY34" s="625"/>
      <c r="CZ34" s="628">
        <v>16.8</v>
      </c>
      <c r="DA34" s="656"/>
      <c r="DB34" s="656"/>
      <c r="DC34" s="658"/>
      <c r="DD34" s="632">
        <v>393788</v>
      </c>
      <c r="DE34" s="624"/>
      <c r="DF34" s="624"/>
      <c r="DG34" s="624"/>
      <c r="DH34" s="624"/>
      <c r="DI34" s="624"/>
      <c r="DJ34" s="624"/>
      <c r="DK34" s="625"/>
      <c r="DL34" s="632">
        <v>293934</v>
      </c>
      <c r="DM34" s="624"/>
      <c r="DN34" s="624"/>
      <c r="DO34" s="624"/>
      <c r="DP34" s="624"/>
      <c r="DQ34" s="624"/>
      <c r="DR34" s="624"/>
      <c r="DS34" s="624"/>
      <c r="DT34" s="624"/>
      <c r="DU34" s="624"/>
      <c r="DV34" s="625"/>
      <c r="DW34" s="628">
        <v>10.9</v>
      </c>
      <c r="DX34" s="656"/>
      <c r="DY34" s="656"/>
      <c r="DZ34" s="656"/>
      <c r="EA34" s="656"/>
      <c r="EB34" s="656"/>
      <c r="EC34" s="657"/>
    </row>
    <row r="35" spans="2:133" ht="11.25" customHeight="1" x14ac:dyDescent="0.15">
      <c r="B35" s="620" t="s">
        <v>332</v>
      </c>
      <c r="C35" s="621"/>
      <c r="D35" s="621"/>
      <c r="E35" s="621"/>
      <c r="F35" s="621"/>
      <c r="G35" s="621"/>
      <c r="H35" s="621"/>
      <c r="I35" s="621"/>
      <c r="J35" s="621"/>
      <c r="K35" s="621"/>
      <c r="L35" s="621"/>
      <c r="M35" s="621"/>
      <c r="N35" s="621"/>
      <c r="O35" s="621"/>
      <c r="P35" s="621"/>
      <c r="Q35" s="622"/>
      <c r="R35" s="623">
        <v>29920</v>
      </c>
      <c r="S35" s="624"/>
      <c r="T35" s="624"/>
      <c r="U35" s="624"/>
      <c r="V35" s="624"/>
      <c r="W35" s="624"/>
      <c r="X35" s="624"/>
      <c r="Y35" s="625"/>
      <c r="Z35" s="626">
        <v>0.6</v>
      </c>
      <c r="AA35" s="626"/>
      <c r="AB35" s="626"/>
      <c r="AC35" s="626"/>
      <c r="AD35" s="627" t="s">
        <v>143</v>
      </c>
      <c r="AE35" s="627"/>
      <c r="AF35" s="627"/>
      <c r="AG35" s="627"/>
      <c r="AH35" s="627"/>
      <c r="AI35" s="627"/>
      <c r="AJ35" s="627"/>
      <c r="AK35" s="627"/>
      <c r="AL35" s="628" t="s">
        <v>237</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27667</v>
      </c>
      <c r="CS35" s="654"/>
      <c r="CT35" s="654"/>
      <c r="CU35" s="654"/>
      <c r="CV35" s="654"/>
      <c r="CW35" s="654"/>
      <c r="CX35" s="654"/>
      <c r="CY35" s="655"/>
      <c r="CZ35" s="628">
        <v>0.6</v>
      </c>
      <c r="DA35" s="656"/>
      <c r="DB35" s="656"/>
      <c r="DC35" s="658"/>
      <c r="DD35" s="632">
        <v>27667</v>
      </c>
      <c r="DE35" s="654"/>
      <c r="DF35" s="654"/>
      <c r="DG35" s="654"/>
      <c r="DH35" s="654"/>
      <c r="DI35" s="654"/>
      <c r="DJ35" s="654"/>
      <c r="DK35" s="655"/>
      <c r="DL35" s="632">
        <v>27667</v>
      </c>
      <c r="DM35" s="654"/>
      <c r="DN35" s="654"/>
      <c r="DO35" s="654"/>
      <c r="DP35" s="654"/>
      <c r="DQ35" s="654"/>
      <c r="DR35" s="654"/>
      <c r="DS35" s="654"/>
      <c r="DT35" s="654"/>
      <c r="DU35" s="654"/>
      <c r="DV35" s="655"/>
      <c r="DW35" s="628">
        <v>1</v>
      </c>
      <c r="DX35" s="656"/>
      <c r="DY35" s="656"/>
      <c r="DZ35" s="656"/>
      <c r="EA35" s="656"/>
      <c r="EB35" s="656"/>
      <c r="EC35" s="657"/>
    </row>
    <row r="36" spans="2:133" ht="11.25" customHeight="1" x14ac:dyDescent="0.15">
      <c r="B36" s="620" t="s">
        <v>336</v>
      </c>
      <c r="C36" s="621"/>
      <c r="D36" s="621"/>
      <c r="E36" s="621"/>
      <c r="F36" s="621"/>
      <c r="G36" s="621"/>
      <c r="H36" s="621"/>
      <c r="I36" s="621"/>
      <c r="J36" s="621"/>
      <c r="K36" s="621"/>
      <c r="L36" s="621"/>
      <c r="M36" s="621"/>
      <c r="N36" s="621"/>
      <c r="O36" s="621"/>
      <c r="P36" s="621"/>
      <c r="Q36" s="622"/>
      <c r="R36" s="623">
        <v>130268</v>
      </c>
      <c r="S36" s="624"/>
      <c r="T36" s="624"/>
      <c r="U36" s="624"/>
      <c r="V36" s="624"/>
      <c r="W36" s="624"/>
      <c r="X36" s="624"/>
      <c r="Y36" s="625"/>
      <c r="Z36" s="626">
        <v>2.7</v>
      </c>
      <c r="AA36" s="626"/>
      <c r="AB36" s="626"/>
      <c r="AC36" s="626"/>
      <c r="AD36" s="627" t="s">
        <v>237</v>
      </c>
      <c r="AE36" s="627"/>
      <c r="AF36" s="627"/>
      <c r="AG36" s="627"/>
      <c r="AH36" s="627"/>
      <c r="AI36" s="627"/>
      <c r="AJ36" s="627"/>
      <c r="AK36" s="627"/>
      <c r="AL36" s="628" t="s">
        <v>237</v>
      </c>
      <c r="AM36" s="629"/>
      <c r="AN36" s="629"/>
      <c r="AO36" s="630"/>
      <c r="AP36" s="222"/>
      <c r="AQ36" s="685" t="s">
        <v>337</v>
      </c>
      <c r="AR36" s="686"/>
      <c r="AS36" s="686"/>
      <c r="AT36" s="686"/>
      <c r="AU36" s="686"/>
      <c r="AV36" s="686"/>
      <c r="AW36" s="686"/>
      <c r="AX36" s="686"/>
      <c r="AY36" s="687"/>
      <c r="AZ36" s="612">
        <v>559234</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5233</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858553</v>
      </c>
      <c r="CS36" s="624"/>
      <c r="CT36" s="624"/>
      <c r="CU36" s="624"/>
      <c r="CV36" s="624"/>
      <c r="CW36" s="624"/>
      <c r="CX36" s="624"/>
      <c r="CY36" s="625"/>
      <c r="CZ36" s="628">
        <v>18.100000000000001</v>
      </c>
      <c r="DA36" s="656"/>
      <c r="DB36" s="656"/>
      <c r="DC36" s="658"/>
      <c r="DD36" s="632">
        <v>668499</v>
      </c>
      <c r="DE36" s="624"/>
      <c r="DF36" s="624"/>
      <c r="DG36" s="624"/>
      <c r="DH36" s="624"/>
      <c r="DI36" s="624"/>
      <c r="DJ36" s="624"/>
      <c r="DK36" s="625"/>
      <c r="DL36" s="632">
        <v>588891</v>
      </c>
      <c r="DM36" s="624"/>
      <c r="DN36" s="624"/>
      <c r="DO36" s="624"/>
      <c r="DP36" s="624"/>
      <c r="DQ36" s="624"/>
      <c r="DR36" s="624"/>
      <c r="DS36" s="624"/>
      <c r="DT36" s="624"/>
      <c r="DU36" s="624"/>
      <c r="DV36" s="625"/>
      <c r="DW36" s="628">
        <v>21.8</v>
      </c>
      <c r="DX36" s="656"/>
      <c r="DY36" s="656"/>
      <c r="DZ36" s="656"/>
      <c r="EA36" s="656"/>
      <c r="EB36" s="656"/>
      <c r="EC36" s="657"/>
    </row>
    <row r="37" spans="2:133" ht="11.25" customHeight="1" x14ac:dyDescent="0.15">
      <c r="B37" s="620" t="s">
        <v>340</v>
      </c>
      <c r="C37" s="621"/>
      <c r="D37" s="621"/>
      <c r="E37" s="621"/>
      <c r="F37" s="621"/>
      <c r="G37" s="621"/>
      <c r="H37" s="621"/>
      <c r="I37" s="621"/>
      <c r="J37" s="621"/>
      <c r="K37" s="621"/>
      <c r="L37" s="621"/>
      <c r="M37" s="621"/>
      <c r="N37" s="621"/>
      <c r="O37" s="621"/>
      <c r="P37" s="621"/>
      <c r="Q37" s="622"/>
      <c r="R37" s="623">
        <v>329055</v>
      </c>
      <c r="S37" s="624"/>
      <c r="T37" s="624"/>
      <c r="U37" s="624"/>
      <c r="V37" s="624"/>
      <c r="W37" s="624"/>
      <c r="X37" s="624"/>
      <c r="Y37" s="625"/>
      <c r="Z37" s="626">
        <v>6.8</v>
      </c>
      <c r="AA37" s="626"/>
      <c r="AB37" s="626"/>
      <c r="AC37" s="626"/>
      <c r="AD37" s="627">
        <v>1616</v>
      </c>
      <c r="AE37" s="627"/>
      <c r="AF37" s="627"/>
      <c r="AG37" s="627"/>
      <c r="AH37" s="627"/>
      <c r="AI37" s="627"/>
      <c r="AJ37" s="627"/>
      <c r="AK37" s="627"/>
      <c r="AL37" s="628">
        <v>0.1</v>
      </c>
      <c r="AM37" s="629"/>
      <c r="AN37" s="629"/>
      <c r="AO37" s="630"/>
      <c r="AQ37" s="689" t="s">
        <v>341</v>
      </c>
      <c r="AR37" s="690"/>
      <c r="AS37" s="690"/>
      <c r="AT37" s="690"/>
      <c r="AU37" s="690"/>
      <c r="AV37" s="690"/>
      <c r="AW37" s="690"/>
      <c r="AX37" s="690"/>
      <c r="AY37" s="691"/>
      <c r="AZ37" s="623">
        <v>265000</v>
      </c>
      <c r="BA37" s="624"/>
      <c r="BB37" s="624"/>
      <c r="BC37" s="624"/>
      <c r="BD37" s="654"/>
      <c r="BE37" s="654"/>
      <c r="BF37" s="680"/>
      <c r="BG37" s="620" t="s">
        <v>342</v>
      </c>
      <c r="BH37" s="621"/>
      <c r="BI37" s="621"/>
      <c r="BJ37" s="621"/>
      <c r="BK37" s="621"/>
      <c r="BL37" s="621"/>
      <c r="BM37" s="621"/>
      <c r="BN37" s="621"/>
      <c r="BO37" s="621"/>
      <c r="BP37" s="621"/>
      <c r="BQ37" s="621"/>
      <c r="BR37" s="621"/>
      <c r="BS37" s="621"/>
      <c r="BT37" s="621"/>
      <c r="BU37" s="622"/>
      <c r="BV37" s="623">
        <v>3801</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91775</v>
      </c>
      <c r="CS37" s="654"/>
      <c r="CT37" s="654"/>
      <c r="CU37" s="654"/>
      <c r="CV37" s="654"/>
      <c r="CW37" s="654"/>
      <c r="CX37" s="654"/>
      <c r="CY37" s="655"/>
      <c r="CZ37" s="628">
        <v>1.9</v>
      </c>
      <c r="DA37" s="656"/>
      <c r="DB37" s="656"/>
      <c r="DC37" s="658"/>
      <c r="DD37" s="632">
        <v>91775</v>
      </c>
      <c r="DE37" s="654"/>
      <c r="DF37" s="654"/>
      <c r="DG37" s="654"/>
      <c r="DH37" s="654"/>
      <c r="DI37" s="654"/>
      <c r="DJ37" s="654"/>
      <c r="DK37" s="655"/>
      <c r="DL37" s="632">
        <v>91775</v>
      </c>
      <c r="DM37" s="654"/>
      <c r="DN37" s="654"/>
      <c r="DO37" s="654"/>
      <c r="DP37" s="654"/>
      <c r="DQ37" s="654"/>
      <c r="DR37" s="654"/>
      <c r="DS37" s="654"/>
      <c r="DT37" s="654"/>
      <c r="DU37" s="654"/>
      <c r="DV37" s="655"/>
      <c r="DW37" s="628">
        <v>3.4</v>
      </c>
      <c r="DX37" s="656"/>
      <c r="DY37" s="656"/>
      <c r="DZ37" s="656"/>
      <c r="EA37" s="656"/>
      <c r="EB37" s="656"/>
      <c r="EC37" s="657"/>
    </row>
    <row r="38" spans="2:133" ht="11.25" customHeight="1" x14ac:dyDescent="0.15">
      <c r="B38" s="620" t="s">
        <v>344</v>
      </c>
      <c r="C38" s="621"/>
      <c r="D38" s="621"/>
      <c r="E38" s="621"/>
      <c r="F38" s="621"/>
      <c r="G38" s="621"/>
      <c r="H38" s="621"/>
      <c r="I38" s="621"/>
      <c r="J38" s="621"/>
      <c r="K38" s="621"/>
      <c r="L38" s="621"/>
      <c r="M38" s="621"/>
      <c r="N38" s="621"/>
      <c r="O38" s="621"/>
      <c r="P38" s="621"/>
      <c r="Q38" s="622"/>
      <c r="R38" s="623">
        <v>321700</v>
      </c>
      <c r="S38" s="624"/>
      <c r="T38" s="624"/>
      <c r="U38" s="624"/>
      <c r="V38" s="624"/>
      <c r="W38" s="624"/>
      <c r="X38" s="624"/>
      <c r="Y38" s="625"/>
      <c r="Z38" s="626">
        <v>6.6</v>
      </c>
      <c r="AA38" s="626"/>
      <c r="AB38" s="626"/>
      <c r="AC38" s="626"/>
      <c r="AD38" s="627" t="s">
        <v>237</v>
      </c>
      <c r="AE38" s="627"/>
      <c r="AF38" s="627"/>
      <c r="AG38" s="627"/>
      <c r="AH38" s="627"/>
      <c r="AI38" s="627"/>
      <c r="AJ38" s="627"/>
      <c r="AK38" s="627"/>
      <c r="AL38" s="628" t="s">
        <v>143</v>
      </c>
      <c r="AM38" s="629"/>
      <c r="AN38" s="629"/>
      <c r="AO38" s="630"/>
      <c r="AQ38" s="689" t="s">
        <v>345</v>
      </c>
      <c r="AR38" s="690"/>
      <c r="AS38" s="690"/>
      <c r="AT38" s="690"/>
      <c r="AU38" s="690"/>
      <c r="AV38" s="690"/>
      <c r="AW38" s="690"/>
      <c r="AX38" s="690"/>
      <c r="AY38" s="691"/>
      <c r="AZ38" s="623">
        <v>7446</v>
      </c>
      <c r="BA38" s="624"/>
      <c r="BB38" s="624"/>
      <c r="BC38" s="624"/>
      <c r="BD38" s="654"/>
      <c r="BE38" s="654"/>
      <c r="BF38" s="680"/>
      <c r="BG38" s="620" t="s">
        <v>346</v>
      </c>
      <c r="BH38" s="621"/>
      <c r="BI38" s="621"/>
      <c r="BJ38" s="621"/>
      <c r="BK38" s="621"/>
      <c r="BL38" s="621"/>
      <c r="BM38" s="621"/>
      <c r="BN38" s="621"/>
      <c r="BO38" s="621"/>
      <c r="BP38" s="621"/>
      <c r="BQ38" s="621"/>
      <c r="BR38" s="621"/>
      <c r="BS38" s="621"/>
      <c r="BT38" s="621"/>
      <c r="BU38" s="622"/>
      <c r="BV38" s="623">
        <v>731</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294234</v>
      </c>
      <c r="CS38" s="624"/>
      <c r="CT38" s="624"/>
      <c r="CU38" s="624"/>
      <c r="CV38" s="624"/>
      <c r="CW38" s="624"/>
      <c r="CX38" s="624"/>
      <c r="CY38" s="625"/>
      <c r="CZ38" s="628">
        <v>6.2</v>
      </c>
      <c r="DA38" s="656"/>
      <c r="DB38" s="656"/>
      <c r="DC38" s="658"/>
      <c r="DD38" s="632">
        <v>229641</v>
      </c>
      <c r="DE38" s="624"/>
      <c r="DF38" s="624"/>
      <c r="DG38" s="624"/>
      <c r="DH38" s="624"/>
      <c r="DI38" s="624"/>
      <c r="DJ38" s="624"/>
      <c r="DK38" s="625"/>
      <c r="DL38" s="632">
        <v>223028</v>
      </c>
      <c r="DM38" s="624"/>
      <c r="DN38" s="624"/>
      <c r="DO38" s="624"/>
      <c r="DP38" s="624"/>
      <c r="DQ38" s="624"/>
      <c r="DR38" s="624"/>
      <c r="DS38" s="624"/>
      <c r="DT38" s="624"/>
      <c r="DU38" s="624"/>
      <c r="DV38" s="625"/>
      <c r="DW38" s="628">
        <v>8.3000000000000007</v>
      </c>
      <c r="DX38" s="656"/>
      <c r="DY38" s="656"/>
      <c r="DZ38" s="656"/>
      <c r="EA38" s="656"/>
      <c r="EB38" s="656"/>
      <c r="EC38" s="657"/>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143</v>
      </c>
      <c r="S39" s="624"/>
      <c r="T39" s="624"/>
      <c r="U39" s="624"/>
      <c r="V39" s="624"/>
      <c r="W39" s="624"/>
      <c r="X39" s="624"/>
      <c r="Y39" s="625"/>
      <c r="Z39" s="626" t="s">
        <v>143</v>
      </c>
      <c r="AA39" s="626"/>
      <c r="AB39" s="626"/>
      <c r="AC39" s="626"/>
      <c r="AD39" s="627" t="s">
        <v>143</v>
      </c>
      <c r="AE39" s="627"/>
      <c r="AF39" s="627"/>
      <c r="AG39" s="627"/>
      <c r="AH39" s="627"/>
      <c r="AI39" s="627"/>
      <c r="AJ39" s="627"/>
      <c r="AK39" s="627"/>
      <c r="AL39" s="628" t="s">
        <v>143</v>
      </c>
      <c r="AM39" s="629"/>
      <c r="AN39" s="629"/>
      <c r="AO39" s="630"/>
      <c r="AQ39" s="689" t="s">
        <v>349</v>
      </c>
      <c r="AR39" s="690"/>
      <c r="AS39" s="690"/>
      <c r="AT39" s="690"/>
      <c r="AU39" s="690"/>
      <c r="AV39" s="690"/>
      <c r="AW39" s="690"/>
      <c r="AX39" s="690"/>
      <c r="AY39" s="691"/>
      <c r="AZ39" s="623" t="s">
        <v>143</v>
      </c>
      <c r="BA39" s="624"/>
      <c r="BB39" s="624"/>
      <c r="BC39" s="624"/>
      <c r="BD39" s="654"/>
      <c r="BE39" s="654"/>
      <c r="BF39" s="680"/>
      <c r="BG39" s="620" t="s">
        <v>350</v>
      </c>
      <c r="BH39" s="621"/>
      <c r="BI39" s="621"/>
      <c r="BJ39" s="621"/>
      <c r="BK39" s="621"/>
      <c r="BL39" s="621"/>
      <c r="BM39" s="621"/>
      <c r="BN39" s="621"/>
      <c r="BO39" s="621"/>
      <c r="BP39" s="621"/>
      <c r="BQ39" s="621"/>
      <c r="BR39" s="621"/>
      <c r="BS39" s="621"/>
      <c r="BT39" s="621"/>
      <c r="BU39" s="622"/>
      <c r="BV39" s="623">
        <v>1035</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376692</v>
      </c>
      <c r="CS39" s="654"/>
      <c r="CT39" s="654"/>
      <c r="CU39" s="654"/>
      <c r="CV39" s="654"/>
      <c r="CW39" s="654"/>
      <c r="CX39" s="654"/>
      <c r="CY39" s="655"/>
      <c r="CZ39" s="628">
        <v>7.9</v>
      </c>
      <c r="DA39" s="656"/>
      <c r="DB39" s="656"/>
      <c r="DC39" s="658"/>
      <c r="DD39" s="632">
        <v>268871</v>
      </c>
      <c r="DE39" s="654"/>
      <c r="DF39" s="654"/>
      <c r="DG39" s="654"/>
      <c r="DH39" s="654"/>
      <c r="DI39" s="654"/>
      <c r="DJ39" s="654"/>
      <c r="DK39" s="655"/>
      <c r="DL39" s="632" t="s">
        <v>237</v>
      </c>
      <c r="DM39" s="654"/>
      <c r="DN39" s="654"/>
      <c r="DO39" s="654"/>
      <c r="DP39" s="654"/>
      <c r="DQ39" s="654"/>
      <c r="DR39" s="654"/>
      <c r="DS39" s="654"/>
      <c r="DT39" s="654"/>
      <c r="DU39" s="654"/>
      <c r="DV39" s="655"/>
      <c r="DW39" s="628" t="s">
        <v>237</v>
      </c>
      <c r="DX39" s="656"/>
      <c r="DY39" s="656"/>
      <c r="DZ39" s="656"/>
      <c r="EA39" s="656"/>
      <c r="EB39" s="656"/>
      <c r="EC39" s="657"/>
    </row>
    <row r="40" spans="2:133" ht="11.25" customHeight="1" x14ac:dyDescent="0.15">
      <c r="B40" s="620" t="s">
        <v>352</v>
      </c>
      <c r="C40" s="621"/>
      <c r="D40" s="621"/>
      <c r="E40" s="621"/>
      <c r="F40" s="621"/>
      <c r="G40" s="621"/>
      <c r="H40" s="621"/>
      <c r="I40" s="621"/>
      <c r="J40" s="621"/>
      <c r="K40" s="621"/>
      <c r="L40" s="621"/>
      <c r="M40" s="621"/>
      <c r="N40" s="621"/>
      <c r="O40" s="621"/>
      <c r="P40" s="621"/>
      <c r="Q40" s="622"/>
      <c r="R40" s="623">
        <v>22400</v>
      </c>
      <c r="S40" s="624"/>
      <c r="T40" s="624"/>
      <c r="U40" s="624"/>
      <c r="V40" s="624"/>
      <c r="W40" s="624"/>
      <c r="X40" s="624"/>
      <c r="Y40" s="625"/>
      <c r="Z40" s="626">
        <v>0.5</v>
      </c>
      <c r="AA40" s="626"/>
      <c r="AB40" s="626"/>
      <c r="AC40" s="626"/>
      <c r="AD40" s="627" t="s">
        <v>143</v>
      </c>
      <c r="AE40" s="627"/>
      <c r="AF40" s="627"/>
      <c r="AG40" s="627"/>
      <c r="AH40" s="627"/>
      <c r="AI40" s="627"/>
      <c r="AJ40" s="627"/>
      <c r="AK40" s="627"/>
      <c r="AL40" s="628" t="s">
        <v>237</v>
      </c>
      <c r="AM40" s="629"/>
      <c r="AN40" s="629"/>
      <c r="AO40" s="630"/>
      <c r="AQ40" s="689" t="s">
        <v>353</v>
      </c>
      <c r="AR40" s="690"/>
      <c r="AS40" s="690"/>
      <c r="AT40" s="690"/>
      <c r="AU40" s="690"/>
      <c r="AV40" s="690"/>
      <c r="AW40" s="690"/>
      <c r="AX40" s="690"/>
      <c r="AY40" s="691"/>
      <c r="AZ40" s="623" t="s">
        <v>237</v>
      </c>
      <c r="BA40" s="624"/>
      <c r="BB40" s="624"/>
      <c r="BC40" s="624"/>
      <c r="BD40" s="654"/>
      <c r="BE40" s="654"/>
      <c r="BF40" s="680"/>
      <c r="BG40" s="669" t="s">
        <v>354</v>
      </c>
      <c r="BH40" s="670"/>
      <c r="BI40" s="670"/>
      <c r="BJ40" s="670"/>
      <c r="BK40" s="670"/>
      <c r="BL40" s="223"/>
      <c r="BM40" s="621" t="s">
        <v>355</v>
      </c>
      <c r="BN40" s="621"/>
      <c r="BO40" s="621"/>
      <c r="BP40" s="621"/>
      <c r="BQ40" s="621"/>
      <c r="BR40" s="621"/>
      <c r="BS40" s="621"/>
      <c r="BT40" s="621"/>
      <c r="BU40" s="622"/>
      <c r="BV40" s="623">
        <v>87</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20</v>
      </c>
      <c r="CS40" s="624"/>
      <c r="CT40" s="624"/>
      <c r="CU40" s="624"/>
      <c r="CV40" s="624"/>
      <c r="CW40" s="624"/>
      <c r="CX40" s="624"/>
      <c r="CY40" s="625"/>
      <c r="CZ40" s="628">
        <v>0</v>
      </c>
      <c r="DA40" s="656"/>
      <c r="DB40" s="656"/>
      <c r="DC40" s="658"/>
      <c r="DD40" s="632" t="s">
        <v>237</v>
      </c>
      <c r="DE40" s="624"/>
      <c r="DF40" s="624"/>
      <c r="DG40" s="624"/>
      <c r="DH40" s="624"/>
      <c r="DI40" s="624"/>
      <c r="DJ40" s="624"/>
      <c r="DK40" s="625"/>
      <c r="DL40" s="632" t="s">
        <v>143</v>
      </c>
      <c r="DM40" s="624"/>
      <c r="DN40" s="624"/>
      <c r="DO40" s="624"/>
      <c r="DP40" s="624"/>
      <c r="DQ40" s="624"/>
      <c r="DR40" s="624"/>
      <c r="DS40" s="624"/>
      <c r="DT40" s="624"/>
      <c r="DU40" s="624"/>
      <c r="DV40" s="625"/>
      <c r="DW40" s="628" t="s">
        <v>143</v>
      </c>
      <c r="DX40" s="656"/>
      <c r="DY40" s="656"/>
      <c r="DZ40" s="656"/>
      <c r="EA40" s="656"/>
      <c r="EB40" s="656"/>
      <c r="EC40" s="657"/>
    </row>
    <row r="41" spans="2:133" ht="11.25" customHeight="1" x14ac:dyDescent="0.15">
      <c r="B41" s="644" t="s">
        <v>357</v>
      </c>
      <c r="C41" s="645"/>
      <c r="D41" s="645"/>
      <c r="E41" s="645"/>
      <c r="F41" s="645"/>
      <c r="G41" s="645"/>
      <c r="H41" s="645"/>
      <c r="I41" s="645"/>
      <c r="J41" s="645"/>
      <c r="K41" s="645"/>
      <c r="L41" s="645"/>
      <c r="M41" s="645"/>
      <c r="N41" s="645"/>
      <c r="O41" s="645"/>
      <c r="P41" s="645"/>
      <c r="Q41" s="646"/>
      <c r="R41" s="698">
        <v>4846226</v>
      </c>
      <c r="S41" s="699"/>
      <c r="T41" s="699"/>
      <c r="U41" s="699"/>
      <c r="V41" s="699"/>
      <c r="W41" s="699"/>
      <c r="X41" s="699"/>
      <c r="Y41" s="700"/>
      <c r="Z41" s="701">
        <v>100</v>
      </c>
      <c r="AA41" s="701"/>
      <c r="AB41" s="701"/>
      <c r="AC41" s="701"/>
      <c r="AD41" s="702">
        <v>2674979</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58291</v>
      </c>
      <c r="BA41" s="624"/>
      <c r="BB41" s="624"/>
      <c r="BC41" s="624"/>
      <c r="BD41" s="654"/>
      <c r="BE41" s="654"/>
      <c r="BF41" s="680"/>
      <c r="BG41" s="669"/>
      <c r="BH41" s="670"/>
      <c r="BI41" s="670"/>
      <c r="BJ41" s="670"/>
      <c r="BK41" s="670"/>
      <c r="BL41" s="223"/>
      <c r="BM41" s="621" t="s">
        <v>359</v>
      </c>
      <c r="BN41" s="621"/>
      <c r="BO41" s="621"/>
      <c r="BP41" s="621"/>
      <c r="BQ41" s="621"/>
      <c r="BR41" s="621"/>
      <c r="BS41" s="621"/>
      <c r="BT41" s="621"/>
      <c r="BU41" s="622"/>
      <c r="BV41" s="623" t="s">
        <v>143</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237</v>
      </c>
      <c r="DA41" s="656"/>
      <c r="DB41" s="656"/>
      <c r="DC41" s="658"/>
      <c r="DD41" s="632" t="s">
        <v>143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228497</v>
      </c>
      <c r="BA42" s="699"/>
      <c r="BB42" s="699"/>
      <c r="BC42" s="699"/>
      <c r="BD42" s="682"/>
      <c r="BE42" s="682"/>
      <c r="BF42" s="684"/>
      <c r="BG42" s="671"/>
      <c r="BH42" s="672"/>
      <c r="BI42" s="672"/>
      <c r="BJ42" s="672"/>
      <c r="BK42" s="672"/>
      <c r="BL42" s="224"/>
      <c r="BM42" s="645" t="s">
        <v>362</v>
      </c>
      <c r="BN42" s="645"/>
      <c r="BO42" s="645"/>
      <c r="BP42" s="645"/>
      <c r="BQ42" s="645"/>
      <c r="BR42" s="645"/>
      <c r="BS42" s="645"/>
      <c r="BT42" s="645"/>
      <c r="BU42" s="646"/>
      <c r="BV42" s="698">
        <v>379</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698788</v>
      </c>
      <c r="CS42" s="654"/>
      <c r="CT42" s="654"/>
      <c r="CU42" s="654"/>
      <c r="CV42" s="654"/>
      <c r="CW42" s="654"/>
      <c r="CX42" s="654"/>
      <c r="CY42" s="655"/>
      <c r="CZ42" s="628">
        <v>14.7</v>
      </c>
      <c r="DA42" s="656"/>
      <c r="DB42" s="656"/>
      <c r="DC42" s="658"/>
      <c r="DD42" s="632">
        <v>250150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v>8470</v>
      </c>
      <c r="CS43" s="654"/>
      <c r="CT43" s="654"/>
      <c r="CU43" s="654"/>
      <c r="CV43" s="654"/>
      <c r="CW43" s="654"/>
      <c r="CX43" s="654"/>
      <c r="CY43" s="655"/>
      <c r="CZ43" s="628">
        <v>0.2</v>
      </c>
      <c r="DA43" s="656"/>
      <c r="DB43" s="656"/>
      <c r="DC43" s="658"/>
      <c r="DD43" s="632">
        <v>7383</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698788</v>
      </c>
      <c r="CS44" s="624"/>
      <c r="CT44" s="624"/>
      <c r="CU44" s="624"/>
      <c r="CV44" s="624"/>
      <c r="CW44" s="624"/>
      <c r="CX44" s="624"/>
      <c r="CY44" s="625"/>
      <c r="CZ44" s="628">
        <v>14.7</v>
      </c>
      <c r="DA44" s="629"/>
      <c r="DB44" s="629"/>
      <c r="DC44" s="635"/>
      <c r="DD44" s="632">
        <v>250150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11539</v>
      </c>
      <c r="CS45" s="654"/>
      <c r="CT45" s="654"/>
      <c r="CU45" s="654"/>
      <c r="CV45" s="654"/>
      <c r="CW45" s="654"/>
      <c r="CX45" s="654"/>
      <c r="CY45" s="655"/>
      <c r="CZ45" s="628">
        <v>0.2</v>
      </c>
      <c r="DA45" s="656"/>
      <c r="DB45" s="656"/>
      <c r="DC45" s="658"/>
      <c r="DD45" s="632">
        <v>4325</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683889</v>
      </c>
      <c r="CS46" s="624"/>
      <c r="CT46" s="624"/>
      <c r="CU46" s="624"/>
      <c r="CV46" s="624"/>
      <c r="CW46" s="624"/>
      <c r="CX46" s="624"/>
      <c r="CY46" s="625"/>
      <c r="CZ46" s="628">
        <v>14.4</v>
      </c>
      <c r="DA46" s="629"/>
      <c r="DB46" s="629"/>
      <c r="DC46" s="635"/>
      <c r="DD46" s="632">
        <v>242465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t="s">
        <v>237</v>
      </c>
      <c r="CS47" s="654"/>
      <c r="CT47" s="654"/>
      <c r="CU47" s="654"/>
      <c r="CV47" s="654"/>
      <c r="CW47" s="654"/>
      <c r="CX47" s="654"/>
      <c r="CY47" s="655"/>
      <c r="CZ47" s="628" t="s">
        <v>143</v>
      </c>
      <c r="DA47" s="656"/>
      <c r="DB47" s="656"/>
      <c r="DC47" s="658"/>
      <c r="DD47" s="632" t="s">
        <v>237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372</v>
      </c>
      <c r="CG48" s="621"/>
      <c r="CH48" s="621"/>
      <c r="CI48" s="621"/>
      <c r="CJ48" s="621"/>
      <c r="CK48" s="621"/>
      <c r="CL48" s="621"/>
      <c r="CM48" s="621"/>
      <c r="CN48" s="621"/>
      <c r="CO48" s="621"/>
      <c r="CP48" s="621"/>
      <c r="CQ48" s="622"/>
      <c r="CR48" s="623" t="s">
        <v>143</v>
      </c>
      <c r="CS48" s="624"/>
      <c r="CT48" s="624"/>
      <c r="CU48" s="624"/>
      <c r="CV48" s="624"/>
      <c r="CW48" s="624"/>
      <c r="CX48" s="624"/>
      <c r="CY48" s="625"/>
      <c r="CZ48" s="628" t="s">
        <v>237</v>
      </c>
      <c r="DA48" s="629"/>
      <c r="DB48" s="629"/>
      <c r="DC48" s="635"/>
      <c r="DD48" s="632" t="s">
        <v>143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373</v>
      </c>
      <c r="CE49" s="645"/>
      <c r="CF49" s="645"/>
      <c r="CG49" s="645"/>
      <c r="CH49" s="645"/>
      <c r="CI49" s="645"/>
      <c r="CJ49" s="645"/>
      <c r="CK49" s="645"/>
      <c r="CL49" s="645"/>
      <c r="CM49" s="645"/>
      <c r="CN49" s="645"/>
      <c r="CO49" s="645"/>
      <c r="CP49" s="645"/>
      <c r="CQ49" s="646"/>
      <c r="CR49" s="698">
        <v>4744471</v>
      </c>
      <c r="CS49" s="682"/>
      <c r="CT49" s="682"/>
      <c r="CU49" s="682"/>
      <c r="CV49" s="682"/>
      <c r="CW49" s="682"/>
      <c r="CX49" s="682"/>
      <c r="CY49" s="711"/>
      <c r="CZ49" s="703">
        <v>100</v>
      </c>
      <c r="DA49" s="712"/>
      <c r="DB49" s="712"/>
      <c r="DC49" s="713"/>
      <c r="DD49" s="714">
        <v>3221030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UT0NVfiwvHCn9XZmSv3RASxbkczcN+DW81HC/yNRDEynB8K1WPU0FqQ93SmAC+GGvv7QGJaotg+UfXvSW4njg==" saltValue="oK+KynpfMCjQb0XQRbSha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L5" zoomScale="70" zoomScaleNormal="25" zoomScaleSheetLayoutView="70" workbookViewId="0">
      <selection activeCell="V12" sqref="V12:Z1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375</v>
      </c>
      <c r="DK2" s="737"/>
      <c r="DL2" s="737"/>
      <c r="DM2" s="737"/>
      <c r="DN2" s="737"/>
      <c r="DO2" s="738"/>
      <c r="DP2" s="228"/>
      <c r="DQ2" s="736" t="s">
        <v>376</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379</v>
      </c>
      <c r="B5" s="730"/>
      <c r="C5" s="730"/>
      <c r="D5" s="730"/>
      <c r="E5" s="730"/>
      <c r="F5" s="730"/>
      <c r="G5" s="730"/>
      <c r="H5" s="730"/>
      <c r="I5" s="730"/>
      <c r="J5" s="730"/>
      <c r="K5" s="730"/>
      <c r="L5" s="730"/>
      <c r="M5" s="730"/>
      <c r="N5" s="730"/>
      <c r="O5" s="730"/>
      <c r="P5" s="731"/>
      <c r="Q5" s="725" t="s">
        <v>380</v>
      </c>
      <c r="R5" s="721"/>
      <c r="S5" s="721"/>
      <c r="T5" s="721"/>
      <c r="U5" s="722"/>
      <c r="V5" s="725" t="s">
        <v>381</v>
      </c>
      <c r="W5" s="721"/>
      <c r="X5" s="721"/>
      <c r="Y5" s="721"/>
      <c r="Z5" s="722"/>
      <c r="AA5" s="725" t="s">
        <v>382</v>
      </c>
      <c r="AB5" s="721"/>
      <c r="AC5" s="721"/>
      <c r="AD5" s="721"/>
      <c r="AE5" s="721"/>
      <c r="AF5" s="741" t="s">
        <v>383</v>
      </c>
      <c r="AG5" s="721"/>
      <c r="AH5" s="721"/>
      <c r="AI5" s="721"/>
      <c r="AJ5" s="727"/>
      <c r="AK5" s="721" t="s">
        <v>384</v>
      </c>
      <c r="AL5" s="721"/>
      <c r="AM5" s="721"/>
      <c r="AN5" s="721"/>
      <c r="AO5" s="722"/>
      <c r="AP5" s="725" t="s">
        <v>385</v>
      </c>
      <c r="AQ5" s="721"/>
      <c r="AR5" s="721"/>
      <c r="AS5" s="721"/>
      <c r="AT5" s="722"/>
      <c r="AU5" s="725" t="s">
        <v>386</v>
      </c>
      <c r="AV5" s="721"/>
      <c r="AW5" s="721"/>
      <c r="AX5" s="721"/>
      <c r="AY5" s="727"/>
      <c r="AZ5" s="232"/>
      <c r="BA5" s="232"/>
      <c r="BB5" s="232"/>
      <c r="BC5" s="232"/>
      <c r="BD5" s="232"/>
      <c r="BE5" s="233"/>
      <c r="BF5" s="233"/>
      <c r="BG5" s="233"/>
      <c r="BH5" s="233"/>
      <c r="BI5" s="233"/>
      <c r="BJ5" s="233"/>
      <c r="BK5" s="233"/>
      <c r="BL5" s="233"/>
      <c r="BM5" s="233"/>
      <c r="BN5" s="233"/>
      <c r="BO5" s="233"/>
      <c r="BP5" s="233"/>
      <c r="BQ5" s="729" t="s">
        <v>387</v>
      </c>
      <c r="BR5" s="730"/>
      <c r="BS5" s="730"/>
      <c r="BT5" s="730"/>
      <c r="BU5" s="730"/>
      <c r="BV5" s="730"/>
      <c r="BW5" s="730"/>
      <c r="BX5" s="730"/>
      <c r="BY5" s="730"/>
      <c r="BZ5" s="730"/>
      <c r="CA5" s="730"/>
      <c r="CB5" s="730"/>
      <c r="CC5" s="730"/>
      <c r="CD5" s="730"/>
      <c r="CE5" s="730"/>
      <c r="CF5" s="730"/>
      <c r="CG5" s="731"/>
      <c r="CH5" s="725" t="s">
        <v>388</v>
      </c>
      <c r="CI5" s="721"/>
      <c r="CJ5" s="721"/>
      <c r="CK5" s="721"/>
      <c r="CL5" s="722"/>
      <c r="CM5" s="725" t="s">
        <v>389</v>
      </c>
      <c r="CN5" s="721"/>
      <c r="CO5" s="721"/>
      <c r="CP5" s="721"/>
      <c r="CQ5" s="722"/>
      <c r="CR5" s="725" t="s">
        <v>390</v>
      </c>
      <c r="CS5" s="721"/>
      <c r="CT5" s="721"/>
      <c r="CU5" s="721"/>
      <c r="CV5" s="722"/>
      <c r="CW5" s="725" t="s">
        <v>391</v>
      </c>
      <c r="CX5" s="721"/>
      <c r="CY5" s="721"/>
      <c r="CZ5" s="721"/>
      <c r="DA5" s="722"/>
      <c r="DB5" s="725" t="s">
        <v>392</v>
      </c>
      <c r="DC5" s="721"/>
      <c r="DD5" s="721"/>
      <c r="DE5" s="721"/>
      <c r="DF5" s="722"/>
      <c r="DG5" s="774" t="s">
        <v>393</v>
      </c>
      <c r="DH5" s="775"/>
      <c r="DI5" s="775"/>
      <c r="DJ5" s="775"/>
      <c r="DK5" s="776"/>
      <c r="DL5" s="774" t="s">
        <v>394</v>
      </c>
      <c r="DM5" s="775"/>
      <c r="DN5" s="775"/>
      <c r="DO5" s="775"/>
      <c r="DP5" s="776"/>
      <c r="DQ5" s="725" t="s">
        <v>395</v>
      </c>
      <c r="DR5" s="721"/>
      <c r="DS5" s="721"/>
      <c r="DT5" s="721"/>
      <c r="DU5" s="722"/>
      <c r="DV5" s="725" t="s">
        <v>386</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396</v>
      </c>
      <c r="C7" s="761"/>
      <c r="D7" s="761"/>
      <c r="E7" s="761"/>
      <c r="F7" s="761"/>
      <c r="G7" s="761"/>
      <c r="H7" s="761"/>
      <c r="I7" s="761"/>
      <c r="J7" s="761"/>
      <c r="K7" s="761"/>
      <c r="L7" s="761"/>
      <c r="M7" s="761"/>
      <c r="N7" s="761"/>
      <c r="O7" s="761"/>
      <c r="P7" s="762"/>
      <c r="Q7" s="763">
        <v>4846</v>
      </c>
      <c r="R7" s="764"/>
      <c r="S7" s="764"/>
      <c r="T7" s="764"/>
      <c r="U7" s="764"/>
      <c r="V7" s="764">
        <v>4744</v>
      </c>
      <c r="W7" s="764"/>
      <c r="X7" s="764"/>
      <c r="Y7" s="764"/>
      <c r="Z7" s="764"/>
      <c r="AA7" s="764">
        <v>102</v>
      </c>
      <c r="AB7" s="764"/>
      <c r="AC7" s="764"/>
      <c r="AD7" s="764"/>
      <c r="AE7" s="765"/>
      <c r="AF7" s="766">
        <v>99</v>
      </c>
      <c r="AG7" s="767"/>
      <c r="AH7" s="767"/>
      <c r="AI7" s="767"/>
      <c r="AJ7" s="768"/>
      <c r="AK7" s="769" t="s">
        <v>582</v>
      </c>
      <c r="AL7" s="770"/>
      <c r="AM7" s="770"/>
      <c r="AN7" s="770"/>
      <c r="AO7" s="770"/>
      <c r="AP7" s="770">
        <v>5439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397</v>
      </c>
      <c r="C8" s="750"/>
      <c r="D8" s="750"/>
      <c r="E8" s="750"/>
      <c r="F8" s="750"/>
      <c r="G8" s="750"/>
      <c r="H8" s="750"/>
      <c r="I8" s="750"/>
      <c r="J8" s="750"/>
      <c r="K8" s="750"/>
      <c r="L8" s="750"/>
      <c r="M8" s="750"/>
      <c r="N8" s="750"/>
      <c r="O8" s="750"/>
      <c r="P8" s="751"/>
      <c r="Q8" s="752">
        <v>1</v>
      </c>
      <c r="R8" s="753"/>
      <c r="S8" s="753"/>
      <c r="T8" s="753"/>
      <c r="U8" s="753"/>
      <c r="V8" s="753">
        <v>1</v>
      </c>
      <c r="W8" s="753"/>
      <c r="X8" s="753"/>
      <c r="Y8" s="753"/>
      <c r="Z8" s="753"/>
      <c r="AA8" s="753">
        <v>0</v>
      </c>
      <c r="AB8" s="753"/>
      <c r="AC8" s="753"/>
      <c r="AD8" s="753"/>
      <c r="AE8" s="754"/>
      <c r="AF8" s="755" t="s">
        <v>143</v>
      </c>
      <c r="AG8" s="756"/>
      <c r="AH8" s="756"/>
      <c r="AI8" s="756"/>
      <c r="AJ8" s="757"/>
      <c r="AK8" s="758" t="s">
        <v>582</v>
      </c>
      <c r="AL8" s="759"/>
      <c r="AM8" s="759"/>
      <c r="AN8" s="759"/>
      <c r="AO8" s="759"/>
      <c r="AP8" s="759" t="s">
        <v>582</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t="s">
        <v>398</v>
      </c>
      <c r="C9" s="750"/>
      <c r="D9" s="750"/>
      <c r="E9" s="750"/>
      <c r="F9" s="750"/>
      <c r="G9" s="750"/>
      <c r="H9" s="750"/>
      <c r="I9" s="750"/>
      <c r="J9" s="750"/>
      <c r="K9" s="750"/>
      <c r="L9" s="750"/>
      <c r="M9" s="750"/>
      <c r="N9" s="750"/>
      <c r="O9" s="750"/>
      <c r="P9" s="751"/>
      <c r="Q9" s="752">
        <v>121</v>
      </c>
      <c r="R9" s="753"/>
      <c r="S9" s="753"/>
      <c r="T9" s="753"/>
      <c r="U9" s="753"/>
      <c r="V9" s="753">
        <v>121</v>
      </c>
      <c r="W9" s="753"/>
      <c r="X9" s="753"/>
      <c r="Y9" s="753"/>
      <c r="Z9" s="753"/>
      <c r="AA9" s="753">
        <v>0</v>
      </c>
      <c r="AB9" s="753"/>
      <c r="AC9" s="753"/>
      <c r="AD9" s="753"/>
      <c r="AE9" s="754"/>
      <c r="AF9" s="755" t="s">
        <v>143</v>
      </c>
      <c r="AG9" s="756"/>
      <c r="AH9" s="756"/>
      <c r="AI9" s="756"/>
      <c r="AJ9" s="757"/>
      <c r="AK9" s="758" t="s">
        <v>582</v>
      </c>
      <c r="AL9" s="759"/>
      <c r="AM9" s="759"/>
      <c r="AN9" s="759"/>
      <c r="AO9" s="759"/>
      <c r="AP9" s="759" t="s">
        <v>582</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400</v>
      </c>
      <c r="B23" s="789" t="s">
        <v>401</v>
      </c>
      <c r="C23" s="790"/>
      <c r="D23" s="790"/>
      <c r="E23" s="790"/>
      <c r="F23" s="790"/>
      <c r="G23" s="790"/>
      <c r="H23" s="790"/>
      <c r="I23" s="790"/>
      <c r="J23" s="790"/>
      <c r="K23" s="790"/>
      <c r="L23" s="790"/>
      <c r="M23" s="790"/>
      <c r="N23" s="790"/>
      <c r="O23" s="790"/>
      <c r="P23" s="791"/>
      <c r="Q23" s="792">
        <v>4846</v>
      </c>
      <c r="R23" s="793"/>
      <c r="S23" s="793"/>
      <c r="T23" s="793"/>
      <c r="U23" s="793"/>
      <c r="V23" s="793">
        <v>4744</v>
      </c>
      <c r="W23" s="793"/>
      <c r="X23" s="793"/>
      <c r="Y23" s="793"/>
      <c r="Z23" s="793"/>
      <c r="AA23" s="793">
        <v>102</v>
      </c>
      <c r="AB23" s="793"/>
      <c r="AC23" s="793"/>
      <c r="AD23" s="793"/>
      <c r="AE23" s="794"/>
      <c r="AF23" s="795">
        <v>99</v>
      </c>
      <c r="AG23" s="793"/>
      <c r="AH23" s="793"/>
      <c r="AI23" s="793"/>
      <c r="AJ23" s="796"/>
      <c r="AK23" s="797"/>
      <c r="AL23" s="798"/>
      <c r="AM23" s="798"/>
      <c r="AN23" s="798"/>
      <c r="AO23" s="798"/>
      <c r="AP23" s="793">
        <v>5439</v>
      </c>
      <c r="AQ23" s="793"/>
      <c r="AR23" s="793"/>
      <c r="AS23" s="793"/>
      <c r="AT23" s="793"/>
      <c r="AU23" s="809"/>
      <c r="AV23" s="809"/>
      <c r="AW23" s="809"/>
      <c r="AX23" s="809"/>
      <c r="AY23" s="810"/>
      <c r="AZ23" s="811" t="s">
        <v>143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379</v>
      </c>
      <c r="B26" s="730"/>
      <c r="C26" s="730"/>
      <c r="D26" s="730"/>
      <c r="E26" s="730"/>
      <c r="F26" s="730"/>
      <c r="G26" s="730"/>
      <c r="H26" s="730"/>
      <c r="I26" s="730"/>
      <c r="J26" s="730"/>
      <c r="K26" s="730"/>
      <c r="L26" s="730"/>
      <c r="M26" s="730"/>
      <c r="N26" s="730"/>
      <c r="O26" s="730"/>
      <c r="P26" s="731"/>
      <c r="Q26" s="725" t="s">
        <v>404</v>
      </c>
      <c r="R26" s="721"/>
      <c r="S26" s="721"/>
      <c r="T26" s="721"/>
      <c r="U26" s="722"/>
      <c r="V26" s="725" t="s">
        <v>405</v>
      </c>
      <c r="W26" s="721"/>
      <c r="X26" s="721"/>
      <c r="Y26" s="721"/>
      <c r="Z26" s="722"/>
      <c r="AA26" s="725" t="s">
        <v>406</v>
      </c>
      <c r="AB26" s="721"/>
      <c r="AC26" s="721"/>
      <c r="AD26" s="721"/>
      <c r="AE26" s="721"/>
      <c r="AF26" s="814" t="s">
        <v>407</v>
      </c>
      <c r="AG26" s="815"/>
      <c r="AH26" s="815"/>
      <c r="AI26" s="815"/>
      <c r="AJ26" s="816"/>
      <c r="AK26" s="721" t="s">
        <v>408</v>
      </c>
      <c r="AL26" s="721"/>
      <c r="AM26" s="721"/>
      <c r="AN26" s="721"/>
      <c r="AO26" s="722"/>
      <c r="AP26" s="725" t="s">
        <v>409</v>
      </c>
      <c r="AQ26" s="721"/>
      <c r="AR26" s="721"/>
      <c r="AS26" s="721"/>
      <c r="AT26" s="722"/>
      <c r="AU26" s="725" t="s">
        <v>410</v>
      </c>
      <c r="AV26" s="721"/>
      <c r="AW26" s="721"/>
      <c r="AX26" s="721"/>
      <c r="AY26" s="722"/>
      <c r="AZ26" s="725" t="s">
        <v>411</v>
      </c>
      <c r="BA26" s="721"/>
      <c r="BB26" s="721"/>
      <c r="BC26" s="721"/>
      <c r="BD26" s="722"/>
      <c r="BE26" s="725" t="s">
        <v>386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412</v>
      </c>
      <c r="C28" s="761"/>
      <c r="D28" s="761"/>
      <c r="E28" s="761"/>
      <c r="F28" s="761"/>
      <c r="G28" s="761"/>
      <c r="H28" s="761"/>
      <c r="I28" s="761"/>
      <c r="J28" s="761"/>
      <c r="K28" s="761"/>
      <c r="L28" s="761"/>
      <c r="M28" s="761"/>
      <c r="N28" s="761"/>
      <c r="O28" s="761"/>
      <c r="P28" s="762"/>
      <c r="Q28" s="822">
        <v>580</v>
      </c>
      <c r="R28" s="823"/>
      <c r="S28" s="823"/>
      <c r="T28" s="823"/>
      <c r="U28" s="823"/>
      <c r="V28" s="823">
        <v>575</v>
      </c>
      <c r="W28" s="823"/>
      <c r="X28" s="823"/>
      <c r="Y28" s="823"/>
      <c r="Z28" s="823"/>
      <c r="AA28" s="823">
        <v>5</v>
      </c>
      <c r="AB28" s="823"/>
      <c r="AC28" s="823"/>
      <c r="AD28" s="823"/>
      <c r="AE28" s="824"/>
      <c r="AF28" s="825">
        <v>5</v>
      </c>
      <c r="AG28" s="823"/>
      <c r="AH28" s="823"/>
      <c r="AI28" s="823"/>
      <c r="AJ28" s="826"/>
      <c r="AK28" s="827">
        <v>54</v>
      </c>
      <c r="AL28" s="828"/>
      <c r="AM28" s="828"/>
      <c r="AN28" s="828"/>
      <c r="AO28" s="828"/>
      <c r="AP28" s="828" t="s">
        <v>582</v>
      </c>
      <c r="AQ28" s="828"/>
      <c r="AR28" s="828"/>
      <c r="AS28" s="828"/>
      <c r="AT28" s="828"/>
      <c r="AU28" s="828" t="s">
        <v>582</v>
      </c>
      <c r="AV28" s="828"/>
      <c r="AW28" s="828"/>
      <c r="AX28" s="828"/>
      <c r="AY28" s="828"/>
      <c r="AZ28" s="829" t="s">
        <v>582</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413</v>
      </c>
      <c r="C29" s="750"/>
      <c r="D29" s="750"/>
      <c r="E29" s="750"/>
      <c r="F29" s="750"/>
      <c r="G29" s="750"/>
      <c r="H29" s="750"/>
      <c r="I29" s="750"/>
      <c r="J29" s="750"/>
      <c r="K29" s="750"/>
      <c r="L29" s="750"/>
      <c r="M29" s="750"/>
      <c r="N29" s="750"/>
      <c r="O29" s="750"/>
      <c r="P29" s="751"/>
      <c r="Q29" s="752">
        <v>785</v>
      </c>
      <c r="R29" s="753"/>
      <c r="S29" s="753"/>
      <c r="T29" s="753"/>
      <c r="U29" s="753"/>
      <c r="V29" s="753">
        <v>758</v>
      </c>
      <c r="W29" s="753"/>
      <c r="X29" s="753"/>
      <c r="Y29" s="753"/>
      <c r="Z29" s="753"/>
      <c r="AA29" s="753">
        <v>27</v>
      </c>
      <c r="AB29" s="753"/>
      <c r="AC29" s="753"/>
      <c r="AD29" s="753"/>
      <c r="AE29" s="754"/>
      <c r="AF29" s="755">
        <v>27</v>
      </c>
      <c r="AG29" s="756"/>
      <c r="AH29" s="756"/>
      <c r="AI29" s="756"/>
      <c r="AJ29" s="757"/>
      <c r="AK29" s="834">
        <v>131</v>
      </c>
      <c r="AL29" s="830"/>
      <c r="AM29" s="830"/>
      <c r="AN29" s="830"/>
      <c r="AO29" s="830"/>
      <c r="AP29" s="830" t="s">
        <v>582</v>
      </c>
      <c r="AQ29" s="830"/>
      <c r="AR29" s="830"/>
      <c r="AS29" s="830"/>
      <c r="AT29" s="830"/>
      <c r="AU29" s="830" t="s">
        <v>582</v>
      </c>
      <c r="AV29" s="830"/>
      <c r="AW29" s="830"/>
      <c r="AX29" s="830"/>
      <c r="AY29" s="830"/>
      <c r="AZ29" s="831" t="s">
        <v>582</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414</v>
      </c>
      <c r="C30" s="750"/>
      <c r="D30" s="750"/>
      <c r="E30" s="750"/>
      <c r="F30" s="750"/>
      <c r="G30" s="750"/>
      <c r="H30" s="750"/>
      <c r="I30" s="750"/>
      <c r="J30" s="750"/>
      <c r="K30" s="750"/>
      <c r="L30" s="750"/>
      <c r="M30" s="750"/>
      <c r="N30" s="750"/>
      <c r="O30" s="750"/>
      <c r="P30" s="751"/>
      <c r="Q30" s="752">
        <v>150</v>
      </c>
      <c r="R30" s="753"/>
      <c r="S30" s="753"/>
      <c r="T30" s="753"/>
      <c r="U30" s="753"/>
      <c r="V30" s="753">
        <v>150</v>
      </c>
      <c r="W30" s="753"/>
      <c r="X30" s="753"/>
      <c r="Y30" s="753"/>
      <c r="Z30" s="753"/>
      <c r="AA30" s="753">
        <v>0</v>
      </c>
      <c r="AB30" s="753"/>
      <c r="AC30" s="753"/>
      <c r="AD30" s="753"/>
      <c r="AE30" s="754"/>
      <c r="AF30" s="755">
        <v>0</v>
      </c>
      <c r="AG30" s="756"/>
      <c r="AH30" s="756"/>
      <c r="AI30" s="756"/>
      <c r="AJ30" s="757"/>
      <c r="AK30" s="834">
        <v>87</v>
      </c>
      <c r="AL30" s="830"/>
      <c r="AM30" s="830"/>
      <c r="AN30" s="830"/>
      <c r="AO30" s="830"/>
      <c r="AP30" s="830" t="s">
        <v>582</v>
      </c>
      <c r="AQ30" s="830"/>
      <c r="AR30" s="830"/>
      <c r="AS30" s="830"/>
      <c r="AT30" s="830"/>
      <c r="AU30" s="830" t="s">
        <v>582</v>
      </c>
      <c r="AV30" s="830"/>
      <c r="AW30" s="830"/>
      <c r="AX30" s="830"/>
      <c r="AY30" s="830"/>
      <c r="AZ30" s="831" t="s">
        <v>582</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415</v>
      </c>
      <c r="C31" s="750"/>
      <c r="D31" s="750"/>
      <c r="E31" s="750"/>
      <c r="F31" s="750"/>
      <c r="G31" s="750"/>
      <c r="H31" s="750"/>
      <c r="I31" s="750"/>
      <c r="J31" s="750"/>
      <c r="K31" s="750"/>
      <c r="L31" s="750"/>
      <c r="M31" s="750"/>
      <c r="N31" s="750"/>
      <c r="O31" s="750"/>
      <c r="P31" s="751"/>
      <c r="Q31" s="752">
        <v>63</v>
      </c>
      <c r="R31" s="753"/>
      <c r="S31" s="753"/>
      <c r="T31" s="753"/>
      <c r="U31" s="753"/>
      <c r="V31" s="753">
        <v>60</v>
      </c>
      <c r="W31" s="753"/>
      <c r="X31" s="753"/>
      <c r="Y31" s="753"/>
      <c r="Z31" s="753"/>
      <c r="AA31" s="753">
        <v>3</v>
      </c>
      <c r="AB31" s="753"/>
      <c r="AC31" s="753"/>
      <c r="AD31" s="753"/>
      <c r="AE31" s="754"/>
      <c r="AF31" s="755">
        <v>170</v>
      </c>
      <c r="AG31" s="756"/>
      <c r="AH31" s="756"/>
      <c r="AI31" s="756"/>
      <c r="AJ31" s="757"/>
      <c r="AK31" s="834" t="s">
        <v>582</v>
      </c>
      <c r="AL31" s="830"/>
      <c r="AM31" s="830"/>
      <c r="AN31" s="830"/>
      <c r="AO31" s="830"/>
      <c r="AP31" s="830">
        <v>79</v>
      </c>
      <c r="AQ31" s="830"/>
      <c r="AR31" s="830"/>
      <c r="AS31" s="830"/>
      <c r="AT31" s="830"/>
      <c r="AU31" s="830" t="s">
        <v>582</v>
      </c>
      <c r="AV31" s="830"/>
      <c r="AW31" s="830"/>
      <c r="AX31" s="830"/>
      <c r="AY31" s="830"/>
      <c r="AZ31" s="831" t="s">
        <v>582</v>
      </c>
      <c r="BA31" s="831"/>
      <c r="BB31" s="831"/>
      <c r="BC31" s="831"/>
      <c r="BD31" s="831"/>
      <c r="BE31" s="832" t="s">
        <v>416</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417</v>
      </c>
      <c r="C32" s="750"/>
      <c r="D32" s="750"/>
      <c r="E32" s="750"/>
      <c r="F32" s="750"/>
      <c r="G32" s="750"/>
      <c r="H32" s="750"/>
      <c r="I32" s="750"/>
      <c r="J32" s="750"/>
      <c r="K32" s="750"/>
      <c r="L32" s="750"/>
      <c r="M32" s="750"/>
      <c r="N32" s="750"/>
      <c r="O32" s="750"/>
      <c r="P32" s="751"/>
      <c r="Q32" s="752">
        <v>615</v>
      </c>
      <c r="R32" s="753"/>
      <c r="S32" s="753"/>
      <c r="T32" s="753"/>
      <c r="U32" s="753"/>
      <c r="V32" s="753">
        <v>703</v>
      </c>
      <c r="W32" s="753"/>
      <c r="X32" s="753"/>
      <c r="Y32" s="753"/>
      <c r="Z32" s="753"/>
      <c r="AA32" s="753">
        <v>-88</v>
      </c>
      <c r="AB32" s="753"/>
      <c r="AC32" s="753"/>
      <c r="AD32" s="753"/>
      <c r="AE32" s="754"/>
      <c r="AF32" s="755">
        <v>74</v>
      </c>
      <c r="AG32" s="756"/>
      <c r="AH32" s="756"/>
      <c r="AI32" s="756"/>
      <c r="AJ32" s="757"/>
      <c r="AK32" s="834">
        <v>265</v>
      </c>
      <c r="AL32" s="830"/>
      <c r="AM32" s="830"/>
      <c r="AN32" s="830"/>
      <c r="AO32" s="830"/>
      <c r="AP32" s="830">
        <v>809</v>
      </c>
      <c r="AQ32" s="830"/>
      <c r="AR32" s="830"/>
      <c r="AS32" s="830"/>
      <c r="AT32" s="830"/>
      <c r="AU32" s="830">
        <v>794</v>
      </c>
      <c r="AV32" s="830"/>
      <c r="AW32" s="830"/>
      <c r="AX32" s="830"/>
      <c r="AY32" s="830"/>
      <c r="AZ32" s="831" t="s">
        <v>582</v>
      </c>
      <c r="BA32" s="831"/>
      <c r="BB32" s="831"/>
      <c r="BC32" s="831"/>
      <c r="BD32" s="831"/>
      <c r="BE32" s="832" t="s">
        <v>416</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418</v>
      </c>
      <c r="C33" s="750"/>
      <c r="D33" s="750"/>
      <c r="E33" s="750"/>
      <c r="F33" s="750"/>
      <c r="G33" s="750"/>
      <c r="H33" s="750"/>
      <c r="I33" s="750"/>
      <c r="J33" s="750"/>
      <c r="K33" s="750"/>
      <c r="L33" s="750"/>
      <c r="M33" s="750"/>
      <c r="N33" s="750"/>
      <c r="O33" s="750"/>
      <c r="P33" s="751"/>
      <c r="Q33" s="752">
        <v>57</v>
      </c>
      <c r="R33" s="753"/>
      <c r="S33" s="753"/>
      <c r="T33" s="753"/>
      <c r="U33" s="753"/>
      <c r="V33" s="753">
        <v>56</v>
      </c>
      <c r="W33" s="753"/>
      <c r="X33" s="753"/>
      <c r="Y33" s="753"/>
      <c r="Z33" s="753"/>
      <c r="AA33" s="753">
        <v>1</v>
      </c>
      <c r="AB33" s="753"/>
      <c r="AC33" s="753"/>
      <c r="AD33" s="753"/>
      <c r="AE33" s="754"/>
      <c r="AF33" s="755">
        <v>1</v>
      </c>
      <c r="AG33" s="756"/>
      <c r="AH33" s="756"/>
      <c r="AI33" s="756"/>
      <c r="AJ33" s="757"/>
      <c r="AK33" s="834">
        <v>8</v>
      </c>
      <c r="AL33" s="830"/>
      <c r="AM33" s="830"/>
      <c r="AN33" s="830"/>
      <c r="AO33" s="830"/>
      <c r="AP33" s="830">
        <v>300</v>
      </c>
      <c r="AQ33" s="830"/>
      <c r="AR33" s="830"/>
      <c r="AS33" s="830"/>
      <c r="AT33" s="830"/>
      <c r="AU33" s="830">
        <v>187</v>
      </c>
      <c r="AV33" s="830"/>
      <c r="AW33" s="830"/>
      <c r="AX33" s="830"/>
      <c r="AY33" s="830"/>
      <c r="AZ33" s="831" t="s">
        <v>582</v>
      </c>
      <c r="BA33" s="831"/>
      <c r="BB33" s="831"/>
      <c r="BC33" s="831"/>
      <c r="BD33" s="831"/>
      <c r="BE33" s="832" t="s">
        <v>419</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400</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278</v>
      </c>
      <c r="AG63" s="844"/>
      <c r="AH63" s="844"/>
      <c r="AI63" s="844"/>
      <c r="AJ63" s="845"/>
      <c r="AK63" s="846"/>
      <c r="AL63" s="841"/>
      <c r="AM63" s="841"/>
      <c r="AN63" s="841"/>
      <c r="AO63" s="841"/>
      <c r="AP63" s="844">
        <v>1188</v>
      </c>
      <c r="AQ63" s="844"/>
      <c r="AR63" s="844"/>
      <c r="AS63" s="844"/>
      <c r="AT63" s="844"/>
      <c r="AU63" s="844">
        <v>981</v>
      </c>
      <c r="AV63" s="844"/>
      <c r="AW63" s="844"/>
      <c r="AX63" s="844"/>
      <c r="AY63" s="844"/>
      <c r="AZ63" s="848"/>
      <c r="BA63" s="848"/>
      <c r="BB63" s="848"/>
      <c r="BC63" s="848"/>
      <c r="BD63" s="848"/>
      <c r="BE63" s="849"/>
      <c r="BF63" s="849"/>
      <c r="BG63" s="849"/>
      <c r="BH63" s="849"/>
      <c r="BI63" s="850"/>
      <c r="BJ63" s="851" t="s">
        <v>143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423</v>
      </c>
      <c r="B66" s="730"/>
      <c r="C66" s="730"/>
      <c r="D66" s="730"/>
      <c r="E66" s="730"/>
      <c r="F66" s="730"/>
      <c r="G66" s="730"/>
      <c r="H66" s="730"/>
      <c r="I66" s="730"/>
      <c r="J66" s="730"/>
      <c r="K66" s="730"/>
      <c r="L66" s="730"/>
      <c r="M66" s="730"/>
      <c r="N66" s="730"/>
      <c r="O66" s="730"/>
      <c r="P66" s="731"/>
      <c r="Q66" s="725" t="s">
        <v>404</v>
      </c>
      <c r="R66" s="721"/>
      <c r="S66" s="721"/>
      <c r="T66" s="721"/>
      <c r="U66" s="722"/>
      <c r="V66" s="725" t="s">
        <v>405</v>
      </c>
      <c r="W66" s="721"/>
      <c r="X66" s="721"/>
      <c r="Y66" s="721"/>
      <c r="Z66" s="722"/>
      <c r="AA66" s="725" t="s">
        <v>406</v>
      </c>
      <c r="AB66" s="721"/>
      <c r="AC66" s="721"/>
      <c r="AD66" s="721"/>
      <c r="AE66" s="722"/>
      <c r="AF66" s="854" t="s">
        <v>407</v>
      </c>
      <c r="AG66" s="815"/>
      <c r="AH66" s="815"/>
      <c r="AI66" s="815"/>
      <c r="AJ66" s="855"/>
      <c r="AK66" s="725" t="s">
        <v>408</v>
      </c>
      <c r="AL66" s="730"/>
      <c r="AM66" s="730"/>
      <c r="AN66" s="730"/>
      <c r="AO66" s="731"/>
      <c r="AP66" s="725" t="s">
        <v>409</v>
      </c>
      <c r="AQ66" s="721"/>
      <c r="AR66" s="721"/>
      <c r="AS66" s="721"/>
      <c r="AT66" s="722"/>
      <c r="AU66" s="725" t="s">
        <v>424</v>
      </c>
      <c r="AV66" s="721"/>
      <c r="AW66" s="721"/>
      <c r="AX66" s="721"/>
      <c r="AY66" s="722"/>
      <c r="AZ66" s="725" t="s">
        <v>386</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583</v>
      </c>
      <c r="C68" s="870"/>
      <c r="D68" s="870"/>
      <c r="E68" s="870"/>
      <c r="F68" s="870"/>
      <c r="G68" s="870"/>
      <c r="H68" s="870"/>
      <c r="I68" s="870"/>
      <c r="J68" s="870"/>
      <c r="K68" s="870"/>
      <c r="L68" s="870"/>
      <c r="M68" s="870"/>
      <c r="N68" s="870"/>
      <c r="O68" s="870"/>
      <c r="P68" s="871"/>
      <c r="Q68" s="872">
        <v>5966</v>
      </c>
      <c r="R68" s="866"/>
      <c r="S68" s="866"/>
      <c r="T68" s="866"/>
      <c r="U68" s="866"/>
      <c r="V68" s="866">
        <v>5266</v>
      </c>
      <c r="W68" s="866"/>
      <c r="X68" s="866"/>
      <c r="Y68" s="866"/>
      <c r="Z68" s="866"/>
      <c r="AA68" s="866">
        <v>700</v>
      </c>
      <c r="AB68" s="866"/>
      <c r="AC68" s="866"/>
      <c r="AD68" s="866"/>
      <c r="AE68" s="866"/>
      <c r="AF68" s="866">
        <v>700</v>
      </c>
      <c r="AG68" s="866"/>
      <c r="AH68" s="866"/>
      <c r="AI68" s="866"/>
      <c r="AJ68" s="866"/>
      <c r="AK68" s="866"/>
      <c r="AL68" s="866"/>
      <c r="AM68" s="866"/>
      <c r="AN68" s="866"/>
      <c r="AO68" s="866"/>
      <c r="AP68" s="866" t="s">
        <v>582</v>
      </c>
      <c r="AQ68" s="866"/>
      <c r="AR68" s="866"/>
      <c r="AS68" s="866"/>
      <c r="AT68" s="866"/>
      <c r="AU68" s="866" t="s">
        <v>582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584</v>
      </c>
      <c r="C69" s="874"/>
      <c r="D69" s="874"/>
      <c r="E69" s="874"/>
      <c r="F69" s="874"/>
      <c r="G69" s="874"/>
      <c r="H69" s="874"/>
      <c r="I69" s="874"/>
      <c r="J69" s="874"/>
      <c r="K69" s="874"/>
      <c r="L69" s="874"/>
      <c r="M69" s="874"/>
      <c r="N69" s="874"/>
      <c r="O69" s="874"/>
      <c r="P69" s="875"/>
      <c r="Q69" s="876">
        <v>375</v>
      </c>
      <c r="R69" s="830"/>
      <c r="S69" s="830"/>
      <c r="T69" s="830"/>
      <c r="U69" s="830"/>
      <c r="V69" s="830">
        <v>338</v>
      </c>
      <c r="W69" s="830"/>
      <c r="X69" s="830"/>
      <c r="Y69" s="830"/>
      <c r="Z69" s="830"/>
      <c r="AA69" s="830">
        <v>37</v>
      </c>
      <c r="AB69" s="830"/>
      <c r="AC69" s="830"/>
      <c r="AD69" s="830"/>
      <c r="AE69" s="830"/>
      <c r="AF69" s="830">
        <v>37</v>
      </c>
      <c r="AG69" s="830"/>
      <c r="AH69" s="830"/>
      <c r="AI69" s="830"/>
      <c r="AJ69" s="830"/>
      <c r="AK69" s="830"/>
      <c r="AL69" s="830"/>
      <c r="AM69" s="830"/>
      <c r="AN69" s="830"/>
      <c r="AO69" s="830"/>
      <c r="AP69" s="830">
        <v>111</v>
      </c>
      <c r="AQ69" s="830"/>
      <c r="AR69" s="830"/>
      <c r="AS69" s="830"/>
      <c r="AT69" s="830"/>
      <c r="AU69" s="830" t="s">
        <v>582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585</v>
      </c>
      <c r="C70" s="874"/>
      <c r="D70" s="874"/>
      <c r="E70" s="874"/>
      <c r="F70" s="874"/>
      <c r="G70" s="874"/>
      <c r="H70" s="874"/>
      <c r="I70" s="874"/>
      <c r="J70" s="874"/>
      <c r="K70" s="874"/>
      <c r="L70" s="874"/>
      <c r="M70" s="874"/>
      <c r="N70" s="874"/>
      <c r="O70" s="874"/>
      <c r="P70" s="875"/>
      <c r="Q70" s="876">
        <v>102</v>
      </c>
      <c r="R70" s="830"/>
      <c r="S70" s="830"/>
      <c r="T70" s="830"/>
      <c r="U70" s="830"/>
      <c r="V70" s="830">
        <v>100</v>
      </c>
      <c r="W70" s="830"/>
      <c r="X70" s="830"/>
      <c r="Y70" s="830"/>
      <c r="Z70" s="830"/>
      <c r="AA70" s="830">
        <v>2</v>
      </c>
      <c r="AB70" s="830"/>
      <c r="AC70" s="830"/>
      <c r="AD70" s="830"/>
      <c r="AE70" s="830"/>
      <c r="AF70" s="830">
        <v>2</v>
      </c>
      <c r="AG70" s="830"/>
      <c r="AH70" s="830"/>
      <c r="AI70" s="830"/>
      <c r="AJ70" s="830"/>
      <c r="AK70" s="830" t="s">
        <v>582</v>
      </c>
      <c r="AL70" s="830"/>
      <c r="AM70" s="830"/>
      <c r="AN70" s="830"/>
      <c r="AO70" s="830"/>
      <c r="AP70" s="830" t="s">
        <v>582</v>
      </c>
      <c r="AQ70" s="830"/>
      <c r="AR70" s="830"/>
      <c r="AS70" s="830"/>
      <c r="AT70" s="830"/>
      <c r="AU70" s="830" t="s">
        <v>582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586</v>
      </c>
      <c r="C71" s="874"/>
      <c r="D71" s="874"/>
      <c r="E71" s="874"/>
      <c r="F71" s="874"/>
      <c r="G71" s="874"/>
      <c r="H71" s="874"/>
      <c r="I71" s="874"/>
      <c r="J71" s="874"/>
      <c r="K71" s="874"/>
      <c r="L71" s="874"/>
      <c r="M71" s="874"/>
      <c r="N71" s="874"/>
      <c r="O71" s="874"/>
      <c r="P71" s="875"/>
      <c r="Q71" s="876">
        <v>49</v>
      </c>
      <c r="R71" s="830"/>
      <c r="S71" s="830"/>
      <c r="T71" s="830"/>
      <c r="U71" s="830"/>
      <c r="V71" s="830">
        <v>42</v>
      </c>
      <c r="W71" s="830"/>
      <c r="X71" s="830"/>
      <c r="Y71" s="830"/>
      <c r="Z71" s="830"/>
      <c r="AA71" s="830">
        <v>7</v>
      </c>
      <c r="AB71" s="830"/>
      <c r="AC71" s="830"/>
      <c r="AD71" s="830"/>
      <c r="AE71" s="830"/>
      <c r="AF71" s="830">
        <v>7</v>
      </c>
      <c r="AG71" s="830"/>
      <c r="AH71" s="830"/>
      <c r="AI71" s="830"/>
      <c r="AJ71" s="830"/>
      <c r="AK71" s="830" t="s">
        <v>582</v>
      </c>
      <c r="AL71" s="830"/>
      <c r="AM71" s="830"/>
      <c r="AN71" s="830"/>
      <c r="AO71" s="830"/>
      <c r="AP71" s="830" t="s">
        <v>582</v>
      </c>
      <c r="AQ71" s="830"/>
      <c r="AR71" s="830"/>
      <c r="AS71" s="830"/>
      <c r="AT71" s="830"/>
      <c r="AU71" s="830" t="s">
        <v>582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587</v>
      </c>
      <c r="C72" s="874"/>
      <c r="D72" s="874"/>
      <c r="E72" s="874"/>
      <c r="F72" s="874"/>
      <c r="G72" s="874"/>
      <c r="H72" s="874"/>
      <c r="I72" s="874"/>
      <c r="J72" s="874"/>
      <c r="K72" s="874"/>
      <c r="L72" s="874"/>
      <c r="M72" s="874"/>
      <c r="N72" s="874"/>
      <c r="O72" s="874"/>
      <c r="P72" s="875"/>
      <c r="Q72" s="876">
        <v>146</v>
      </c>
      <c r="R72" s="830"/>
      <c r="S72" s="830"/>
      <c r="T72" s="830"/>
      <c r="U72" s="830"/>
      <c r="V72" s="830">
        <v>109</v>
      </c>
      <c r="W72" s="830"/>
      <c r="X72" s="830"/>
      <c r="Y72" s="830"/>
      <c r="Z72" s="830"/>
      <c r="AA72" s="830">
        <v>37</v>
      </c>
      <c r="AB72" s="830"/>
      <c r="AC72" s="830"/>
      <c r="AD72" s="830"/>
      <c r="AE72" s="830"/>
      <c r="AF72" s="830">
        <v>37</v>
      </c>
      <c r="AG72" s="830"/>
      <c r="AH72" s="830"/>
      <c r="AI72" s="830"/>
      <c r="AJ72" s="830"/>
      <c r="AK72" s="830" t="s">
        <v>582</v>
      </c>
      <c r="AL72" s="830"/>
      <c r="AM72" s="830"/>
      <c r="AN72" s="830"/>
      <c r="AO72" s="830"/>
      <c r="AP72" s="830" t="s">
        <v>582</v>
      </c>
      <c r="AQ72" s="830"/>
      <c r="AR72" s="830"/>
      <c r="AS72" s="830"/>
      <c r="AT72" s="830"/>
      <c r="AU72" s="830" t="s">
        <v>582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588</v>
      </c>
      <c r="C73" s="874"/>
      <c r="D73" s="874"/>
      <c r="E73" s="874"/>
      <c r="F73" s="874"/>
      <c r="G73" s="874"/>
      <c r="H73" s="874"/>
      <c r="I73" s="874"/>
      <c r="J73" s="874"/>
      <c r="K73" s="874"/>
      <c r="L73" s="874"/>
      <c r="M73" s="874"/>
      <c r="N73" s="874"/>
      <c r="O73" s="874"/>
      <c r="P73" s="875"/>
      <c r="Q73" s="876">
        <v>124</v>
      </c>
      <c r="R73" s="830"/>
      <c r="S73" s="830"/>
      <c r="T73" s="830"/>
      <c r="U73" s="830"/>
      <c r="V73" s="830">
        <v>113</v>
      </c>
      <c r="W73" s="830"/>
      <c r="X73" s="830"/>
      <c r="Y73" s="830"/>
      <c r="Z73" s="830"/>
      <c r="AA73" s="830">
        <v>11</v>
      </c>
      <c r="AB73" s="830"/>
      <c r="AC73" s="830"/>
      <c r="AD73" s="830"/>
      <c r="AE73" s="830"/>
      <c r="AF73" s="830">
        <v>11</v>
      </c>
      <c r="AG73" s="830"/>
      <c r="AH73" s="830"/>
      <c r="AI73" s="830"/>
      <c r="AJ73" s="830"/>
      <c r="AK73" s="830" t="s">
        <v>582</v>
      </c>
      <c r="AL73" s="830"/>
      <c r="AM73" s="830"/>
      <c r="AN73" s="830"/>
      <c r="AO73" s="830"/>
      <c r="AP73" s="830" t="s">
        <v>582</v>
      </c>
      <c r="AQ73" s="830"/>
      <c r="AR73" s="830"/>
      <c r="AS73" s="830"/>
      <c r="AT73" s="830"/>
      <c r="AU73" s="830" t="s">
        <v>582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589</v>
      </c>
      <c r="C74" s="874"/>
      <c r="D74" s="874"/>
      <c r="E74" s="874"/>
      <c r="F74" s="874"/>
      <c r="G74" s="874"/>
      <c r="H74" s="874"/>
      <c r="I74" s="874"/>
      <c r="J74" s="874"/>
      <c r="K74" s="874"/>
      <c r="L74" s="874"/>
      <c r="M74" s="874"/>
      <c r="N74" s="874"/>
      <c r="O74" s="874"/>
      <c r="P74" s="875"/>
      <c r="Q74" s="876">
        <v>116</v>
      </c>
      <c r="R74" s="830"/>
      <c r="S74" s="830"/>
      <c r="T74" s="830"/>
      <c r="U74" s="830"/>
      <c r="V74" s="830">
        <v>110</v>
      </c>
      <c r="W74" s="830"/>
      <c r="X74" s="830"/>
      <c r="Y74" s="830"/>
      <c r="Z74" s="830"/>
      <c r="AA74" s="830">
        <v>6</v>
      </c>
      <c r="AB74" s="830"/>
      <c r="AC74" s="830"/>
      <c r="AD74" s="830"/>
      <c r="AE74" s="830"/>
      <c r="AF74" s="830">
        <v>6</v>
      </c>
      <c r="AG74" s="830"/>
      <c r="AH74" s="830"/>
      <c r="AI74" s="830"/>
      <c r="AJ74" s="830"/>
      <c r="AK74" s="830"/>
      <c r="AL74" s="830"/>
      <c r="AM74" s="830"/>
      <c r="AN74" s="830"/>
      <c r="AO74" s="830"/>
      <c r="AP74" s="830" t="s">
        <v>582</v>
      </c>
      <c r="AQ74" s="830"/>
      <c r="AR74" s="830"/>
      <c r="AS74" s="830"/>
      <c r="AT74" s="830"/>
      <c r="AU74" s="830" t="s">
        <v>582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590</v>
      </c>
      <c r="C75" s="874"/>
      <c r="D75" s="874"/>
      <c r="E75" s="874"/>
      <c r="F75" s="874"/>
      <c r="G75" s="874"/>
      <c r="H75" s="874"/>
      <c r="I75" s="874"/>
      <c r="J75" s="874"/>
      <c r="K75" s="874"/>
      <c r="L75" s="874"/>
      <c r="M75" s="874"/>
      <c r="N75" s="874"/>
      <c r="O75" s="874"/>
      <c r="P75" s="875"/>
      <c r="Q75" s="877">
        <v>187</v>
      </c>
      <c r="R75" s="878"/>
      <c r="S75" s="878"/>
      <c r="T75" s="878"/>
      <c r="U75" s="834"/>
      <c r="V75" s="879">
        <v>176</v>
      </c>
      <c r="W75" s="878"/>
      <c r="X75" s="878"/>
      <c r="Y75" s="878"/>
      <c r="Z75" s="834"/>
      <c r="AA75" s="879">
        <v>11</v>
      </c>
      <c r="AB75" s="878"/>
      <c r="AC75" s="878"/>
      <c r="AD75" s="878"/>
      <c r="AE75" s="834"/>
      <c r="AF75" s="879">
        <v>8</v>
      </c>
      <c r="AG75" s="878"/>
      <c r="AH75" s="878"/>
      <c r="AI75" s="878"/>
      <c r="AJ75" s="834"/>
      <c r="AK75" s="879" t="s">
        <v>582</v>
      </c>
      <c r="AL75" s="878"/>
      <c r="AM75" s="878"/>
      <c r="AN75" s="878"/>
      <c r="AO75" s="834"/>
      <c r="AP75" s="879" t="s">
        <v>582</v>
      </c>
      <c r="AQ75" s="878"/>
      <c r="AR75" s="878"/>
      <c r="AS75" s="878"/>
      <c r="AT75" s="834"/>
      <c r="AU75" s="879" t="s">
        <v>582</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591</v>
      </c>
      <c r="C76" s="874"/>
      <c r="D76" s="874"/>
      <c r="E76" s="874"/>
      <c r="F76" s="874"/>
      <c r="G76" s="874"/>
      <c r="H76" s="874"/>
      <c r="I76" s="874"/>
      <c r="J76" s="874"/>
      <c r="K76" s="874"/>
      <c r="L76" s="874"/>
      <c r="M76" s="874"/>
      <c r="N76" s="874"/>
      <c r="O76" s="874"/>
      <c r="P76" s="875"/>
      <c r="Q76" s="877">
        <v>156523</v>
      </c>
      <c r="R76" s="878"/>
      <c r="S76" s="878"/>
      <c r="T76" s="878"/>
      <c r="U76" s="834"/>
      <c r="V76" s="879">
        <v>155454</v>
      </c>
      <c r="W76" s="878"/>
      <c r="X76" s="878"/>
      <c r="Y76" s="878"/>
      <c r="Z76" s="834"/>
      <c r="AA76" s="879">
        <v>1069</v>
      </c>
      <c r="AB76" s="878"/>
      <c r="AC76" s="878"/>
      <c r="AD76" s="878"/>
      <c r="AE76" s="834"/>
      <c r="AF76" s="879">
        <v>1069</v>
      </c>
      <c r="AG76" s="878"/>
      <c r="AH76" s="878"/>
      <c r="AI76" s="878"/>
      <c r="AJ76" s="834"/>
      <c r="AK76" s="879" t="s">
        <v>582</v>
      </c>
      <c r="AL76" s="878"/>
      <c r="AM76" s="878"/>
      <c r="AN76" s="878"/>
      <c r="AO76" s="834"/>
      <c r="AP76" s="879" t="s">
        <v>582</v>
      </c>
      <c r="AQ76" s="878"/>
      <c r="AR76" s="878"/>
      <c r="AS76" s="878"/>
      <c r="AT76" s="834"/>
      <c r="AU76" s="879" t="s">
        <v>582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400</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1877</v>
      </c>
      <c r="AG88" s="844"/>
      <c r="AH88" s="844"/>
      <c r="AI88" s="844"/>
      <c r="AJ88" s="844"/>
      <c r="AK88" s="841"/>
      <c r="AL88" s="841"/>
      <c r="AM88" s="841"/>
      <c r="AN88" s="841"/>
      <c r="AO88" s="841"/>
      <c r="AP88" s="844">
        <v>111</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316</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316</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316</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578129</v>
      </c>
      <c r="AB110" s="900"/>
      <c r="AC110" s="900"/>
      <c r="AD110" s="900"/>
      <c r="AE110" s="901"/>
      <c r="AF110" s="902">
        <v>648966</v>
      </c>
      <c r="AG110" s="900"/>
      <c r="AH110" s="900"/>
      <c r="AI110" s="900"/>
      <c r="AJ110" s="901"/>
      <c r="AK110" s="902">
        <v>611851</v>
      </c>
      <c r="AL110" s="900"/>
      <c r="AM110" s="900"/>
      <c r="AN110" s="900"/>
      <c r="AO110" s="901"/>
      <c r="AP110" s="903">
        <v>26.9</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5690298</v>
      </c>
      <c r="BR110" s="931"/>
      <c r="BS110" s="931"/>
      <c r="BT110" s="931"/>
      <c r="BU110" s="931"/>
      <c r="BV110" s="931">
        <v>5714017</v>
      </c>
      <c r="BW110" s="931"/>
      <c r="BX110" s="931"/>
      <c r="BY110" s="931"/>
      <c r="BZ110" s="931"/>
      <c r="CA110" s="931">
        <v>5438878</v>
      </c>
      <c r="CB110" s="931"/>
      <c r="CC110" s="931"/>
      <c r="CD110" s="931"/>
      <c r="CE110" s="931"/>
      <c r="CF110" s="944">
        <v>239.3</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143</v>
      </c>
      <c r="DH110" s="931"/>
      <c r="DI110" s="931"/>
      <c r="DJ110" s="931"/>
      <c r="DK110" s="931"/>
      <c r="DL110" s="931" t="s">
        <v>442</v>
      </c>
      <c r="DM110" s="931"/>
      <c r="DN110" s="931"/>
      <c r="DO110" s="931"/>
      <c r="DP110" s="931"/>
      <c r="DQ110" s="931" t="s">
        <v>143</v>
      </c>
      <c r="DR110" s="931"/>
      <c r="DS110" s="931"/>
      <c r="DT110" s="931"/>
      <c r="DU110" s="931"/>
      <c r="DV110" s="932" t="s">
        <v>442</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143</v>
      </c>
      <c r="AG111" s="938"/>
      <c r="AH111" s="938"/>
      <c r="AI111" s="938"/>
      <c r="AJ111" s="939"/>
      <c r="AK111" s="940" t="s">
        <v>143</v>
      </c>
      <c r="AL111" s="938"/>
      <c r="AM111" s="938"/>
      <c r="AN111" s="938"/>
      <c r="AO111" s="939"/>
      <c r="AP111" s="941" t="s">
        <v>143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444</v>
      </c>
      <c r="BR111" s="926"/>
      <c r="BS111" s="926"/>
      <c r="BT111" s="926"/>
      <c r="BU111" s="926"/>
      <c r="BV111" s="926" t="s">
        <v>143</v>
      </c>
      <c r="BW111" s="926"/>
      <c r="BX111" s="926"/>
      <c r="BY111" s="926"/>
      <c r="BZ111" s="926"/>
      <c r="CA111" s="926" t="s">
        <v>143</v>
      </c>
      <c r="CB111" s="926"/>
      <c r="CC111" s="926"/>
      <c r="CD111" s="926"/>
      <c r="CE111" s="926"/>
      <c r="CF111" s="920" t="s">
        <v>444</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143</v>
      </c>
      <c r="DH111" s="926"/>
      <c r="DI111" s="926"/>
      <c r="DJ111" s="926"/>
      <c r="DK111" s="926"/>
      <c r="DL111" s="926" t="s">
        <v>143</v>
      </c>
      <c r="DM111" s="926"/>
      <c r="DN111" s="926"/>
      <c r="DO111" s="926"/>
      <c r="DP111" s="926"/>
      <c r="DQ111" s="926" t="s">
        <v>143</v>
      </c>
      <c r="DR111" s="926"/>
      <c r="DS111" s="926"/>
      <c r="DT111" s="926"/>
      <c r="DU111" s="926"/>
      <c r="DV111" s="927" t="s">
        <v>143</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143</v>
      </c>
      <c r="AB112" s="959"/>
      <c r="AC112" s="959"/>
      <c r="AD112" s="959"/>
      <c r="AE112" s="960"/>
      <c r="AF112" s="961" t="s">
        <v>143</v>
      </c>
      <c r="AG112" s="959"/>
      <c r="AH112" s="959"/>
      <c r="AI112" s="959"/>
      <c r="AJ112" s="960"/>
      <c r="AK112" s="961" t="s">
        <v>143</v>
      </c>
      <c r="AL112" s="959"/>
      <c r="AM112" s="959"/>
      <c r="AN112" s="959"/>
      <c r="AO112" s="960"/>
      <c r="AP112" s="962" t="s">
        <v>143</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225263</v>
      </c>
      <c r="BR112" s="926"/>
      <c r="BS112" s="926"/>
      <c r="BT112" s="926"/>
      <c r="BU112" s="926"/>
      <c r="BV112" s="926">
        <v>259093</v>
      </c>
      <c r="BW112" s="926"/>
      <c r="BX112" s="926"/>
      <c r="BY112" s="926"/>
      <c r="BZ112" s="926"/>
      <c r="CA112" s="926">
        <v>965944</v>
      </c>
      <c r="CB112" s="926"/>
      <c r="CC112" s="926"/>
      <c r="CD112" s="926"/>
      <c r="CE112" s="926"/>
      <c r="CF112" s="920">
        <v>42.5</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442</v>
      </c>
      <c r="DM112" s="926"/>
      <c r="DN112" s="926"/>
      <c r="DO112" s="926"/>
      <c r="DP112" s="926"/>
      <c r="DQ112" s="926" t="s">
        <v>143</v>
      </c>
      <c r="DR112" s="926"/>
      <c r="DS112" s="926"/>
      <c r="DT112" s="926"/>
      <c r="DU112" s="926"/>
      <c r="DV112" s="927" t="s">
        <v>143</v>
      </c>
      <c r="DW112" s="927"/>
      <c r="DX112" s="927"/>
      <c r="DY112" s="927"/>
      <c r="DZ112" s="928"/>
    </row>
    <row r="113" spans="1:130" s="230"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22472</v>
      </c>
      <c r="AB113" s="938"/>
      <c r="AC113" s="938"/>
      <c r="AD113" s="938"/>
      <c r="AE113" s="939"/>
      <c r="AF113" s="940">
        <v>19001</v>
      </c>
      <c r="AG113" s="938"/>
      <c r="AH113" s="938"/>
      <c r="AI113" s="938"/>
      <c r="AJ113" s="939"/>
      <c r="AK113" s="940">
        <v>20428</v>
      </c>
      <c r="AL113" s="938"/>
      <c r="AM113" s="938"/>
      <c r="AN113" s="938"/>
      <c r="AO113" s="939"/>
      <c r="AP113" s="941">
        <v>0.9</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1533</v>
      </c>
      <c r="BR113" s="926"/>
      <c r="BS113" s="926"/>
      <c r="BT113" s="926"/>
      <c r="BU113" s="926"/>
      <c r="BV113" s="926" t="s">
        <v>143</v>
      </c>
      <c r="BW113" s="926"/>
      <c r="BX113" s="926"/>
      <c r="BY113" s="926"/>
      <c r="BZ113" s="926"/>
      <c r="CA113" s="926" t="s">
        <v>143</v>
      </c>
      <c r="CB113" s="926"/>
      <c r="CC113" s="926"/>
      <c r="CD113" s="926"/>
      <c r="CE113" s="926"/>
      <c r="CF113" s="920" t="s">
        <v>143</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143</v>
      </c>
      <c r="DM113" s="959"/>
      <c r="DN113" s="959"/>
      <c r="DO113" s="959"/>
      <c r="DP113" s="960"/>
      <c r="DQ113" s="961" t="s">
        <v>143</v>
      </c>
      <c r="DR113" s="959"/>
      <c r="DS113" s="959"/>
      <c r="DT113" s="959"/>
      <c r="DU113" s="960"/>
      <c r="DV113" s="962" t="s">
        <v>444</v>
      </c>
      <c r="DW113" s="963"/>
      <c r="DX113" s="963"/>
      <c r="DY113" s="963"/>
      <c r="DZ113" s="964"/>
    </row>
    <row r="114" spans="1:130" s="230"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1310</v>
      </c>
      <c r="AB114" s="959"/>
      <c r="AC114" s="959"/>
      <c r="AD114" s="959"/>
      <c r="AE114" s="960"/>
      <c r="AF114" s="961">
        <v>775</v>
      </c>
      <c r="AG114" s="959"/>
      <c r="AH114" s="959"/>
      <c r="AI114" s="959"/>
      <c r="AJ114" s="960"/>
      <c r="AK114" s="961">
        <v>685</v>
      </c>
      <c r="AL114" s="959"/>
      <c r="AM114" s="959"/>
      <c r="AN114" s="959"/>
      <c r="AO114" s="960"/>
      <c r="AP114" s="962">
        <v>0</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527362</v>
      </c>
      <c r="BR114" s="926"/>
      <c r="BS114" s="926"/>
      <c r="BT114" s="926"/>
      <c r="BU114" s="926"/>
      <c r="BV114" s="926">
        <v>560707</v>
      </c>
      <c r="BW114" s="926"/>
      <c r="BX114" s="926"/>
      <c r="BY114" s="926"/>
      <c r="BZ114" s="926"/>
      <c r="CA114" s="926">
        <v>547876</v>
      </c>
      <c r="CB114" s="926"/>
      <c r="CC114" s="926"/>
      <c r="CD114" s="926"/>
      <c r="CE114" s="926"/>
      <c r="CF114" s="920">
        <v>24.1</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143</v>
      </c>
      <c r="DH114" s="959"/>
      <c r="DI114" s="959"/>
      <c r="DJ114" s="959"/>
      <c r="DK114" s="960"/>
      <c r="DL114" s="961" t="s">
        <v>143</v>
      </c>
      <c r="DM114" s="959"/>
      <c r="DN114" s="959"/>
      <c r="DO114" s="959"/>
      <c r="DP114" s="960"/>
      <c r="DQ114" s="961" t="s">
        <v>143</v>
      </c>
      <c r="DR114" s="959"/>
      <c r="DS114" s="959"/>
      <c r="DT114" s="959"/>
      <c r="DU114" s="960"/>
      <c r="DV114" s="962" t="s">
        <v>442</v>
      </c>
      <c r="DW114" s="963"/>
      <c r="DX114" s="963"/>
      <c r="DY114" s="963"/>
      <c r="DZ114" s="964"/>
    </row>
    <row r="115" spans="1:130" s="230"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143</v>
      </c>
      <c r="AB115" s="938"/>
      <c r="AC115" s="938"/>
      <c r="AD115" s="938"/>
      <c r="AE115" s="939"/>
      <c r="AF115" s="940" t="s">
        <v>143</v>
      </c>
      <c r="AG115" s="938"/>
      <c r="AH115" s="938"/>
      <c r="AI115" s="938"/>
      <c r="AJ115" s="939"/>
      <c r="AK115" s="940" t="s">
        <v>442</v>
      </c>
      <c r="AL115" s="938"/>
      <c r="AM115" s="938"/>
      <c r="AN115" s="938"/>
      <c r="AO115" s="939"/>
      <c r="AP115" s="941" t="s">
        <v>442</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t="s">
        <v>143</v>
      </c>
      <c r="BR115" s="926"/>
      <c r="BS115" s="926"/>
      <c r="BT115" s="926"/>
      <c r="BU115" s="926"/>
      <c r="BV115" s="926" t="s">
        <v>143</v>
      </c>
      <c r="BW115" s="926"/>
      <c r="BX115" s="926"/>
      <c r="BY115" s="926"/>
      <c r="BZ115" s="926"/>
      <c r="CA115" s="926" t="s">
        <v>143</v>
      </c>
      <c r="CB115" s="926"/>
      <c r="CC115" s="926"/>
      <c r="CD115" s="926"/>
      <c r="CE115" s="926"/>
      <c r="CF115" s="920" t="s">
        <v>442</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143</v>
      </c>
      <c r="DM115" s="959"/>
      <c r="DN115" s="959"/>
      <c r="DO115" s="959"/>
      <c r="DP115" s="960"/>
      <c r="DQ115" s="961" t="s">
        <v>143</v>
      </c>
      <c r="DR115" s="959"/>
      <c r="DS115" s="959"/>
      <c r="DT115" s="959"/>
      <c r="DU115" s="960"/>
      <c r="DV115" s="962" t="s">
        <v>143</v>
      </c>
      <c r="DW115" s="963"/>
      <c r="DX115" s="963"/>
      <c r="DY115" s="963"/>
      <c r="DZ115" s="964"/>
    </row>
    <row r="116" spans="1:130" s="230"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143</v>
      </c>
      <c r="AG116" s="959"/>
      <c r="AH116" s="959"/>
      <c r="AI116" s="959"/>
      <c r="AJ116" s="960"/>
      <c r="AK116" s="961" t="s">
        <v>143</v>
      </c>
      <c r="AL116" s="959"/>
      <c r="AM116" s="959"/>
      <c r="AN116" s="959"/>
      <c r="AO116" s="960"/>
      <c r="AP116" s="962" t="s">
        <v>143</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143</v>
      </c>
      <c r="BR116" s="926"/>
      <c r="BS116" s="926"/>
      <c r="BT116" s="926"/>
      <c r="BU116" s="926"/>
      <c r="BV116" s="926" t="s">
        <v>143</v>
      </c>
      <c r="BW116" s="926"/>
      <c r="BX116" s="926"/>
      <c r="BY116" s="926"/>
      <c r="BZ116" s="926"/>
      <c r="CA116" s="926" t="s">
        <v>143</v>
      </c>
      <c r="CB116" s="926"/>
      <c r="CC116" s="926"/>
      <c r="CD116" s="926"/>
      <c r="CE116" s="926"/>
      <c r="CF116" s="920" t="s">
        <v>444</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442</v>
      </c>
      <c r="DM116" s="959"/>
      <c r="DN116" s="959"/>
      <c r="DO116" s="959"/>
      <c r="DP116" s="960"/>
      <c r="DQ116" s="961" t="s">
        <v>143</v>
      </c>
      <c r="DR116" s="959"/>
      <c r="DS116" s="959"/>
      <c r="DT116" s="959"/>
      <c r="DU116" s="960"/>
      <c r="DV116" s="962" t="s">
        <v>143</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601911</v>
      </c>
      <c r="AB117" s="979"/>
      <c r="AC117" s="979"/>
      <c r="AD117" s="979"/>
      <c r="AE117" s="980"/>
      <c r="AF117" s="981">
        <v>668742</v>
      </c>
      <c r="AG117" s="979"/>
      <c r="AH117" s="979"/>
      <c r="AI117" s="979"/>
      <c r="AJ117" s="980"/>
      <c r="AK117" s="981">
        <v>632964</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444</v>
      </c>
      <c r="BR117" s="926"/>
      <c r="BS117" s="926"/>
      <c r="BT117" s="926"/>
      <c r="BU117" s="926"/>
      <c r="BV117" s="926" t="s">
        <v>444</v>
      </c>
      <c r="BW117" s="926"/>
      <c r="BX117" s="926"/>
      <c r="BY117" s="926"/>
      <c r="BZ117" s="926"/>
      <c r="CA117" s="926" t="s">
        <v>143</v>
      </c>
      <c r="CB117" s="926"/>
      <c r="CC117" s="926"/>
      <c r="CD117" s="926"/>
      <c r="CE117" s="926"/>
      <c r="CF117" s="920" t="s">
        <v>444</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143</v>
      </c>
      <c r="DM117" s="959"/>
      <c r="DN117" s="959"/>
      <c r="DO117" s="959"/>
      <c r="DP117" s="960"/>
      <c r="DQ117" s="961" t="s">
        <v>444</v>
      </c>
      <c r="DR117" s="959"/>
      <c r="DS117" s="959"/>
      <c r="DT117" s="959"/>
      <c r="DU117" s="960"/>
      <c r="DV117" s="962" t="s">
        <v>444</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316</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143</v>
      </c>
      <c r="BR118" s="1000"/>
      <c r="BS118" s="1000"/>
      <c r="BT118" s="1000"/>
      <c r="BU118" s="1000"/>
      <c r="BV118" s="1000" t="s">
        <v>442</v>
      </c>
      <c r="BW118" s="1000"/>
      <c r="BX118" s="1000"/>
      <c r="BY118" s="1000"/>
      <c r="BZ118" s="1000"/>
      <c r="CA118" s="1000" t="s">
        <v>143</v>
      </c>
      <c r="CB118" s="1000"/>
      <c r="CC118" s="1000"/>
      <c r="CD118" s="1000"/>
      <c r="CE118" s="1000"/>
      <c r="CF118" s="920" t="s">
        <v>143</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143</v>
      </c>
      <c r="DH118" s="959"/>
      <c r="DI118" s="959"/>
      <c r="DJ118" s="959"/>
      <c r="DK118" s="960"/>
      <c r="DL118" s="961" t="s">
        <v>444</v>
      </c>
      <c r="DM118" s="959"/>
      <c r="DN118" s="959"/>
      <c r="DO118" s="959"/>
      <c r="DP118" s="960"/>
      <c r="DQ118" s="961" t="s">
        <v>143</v>
      </c>
      <c r="DR118" s="959"/>
      <c r="DS118" s="959"/>
      <c r="DT118" s="959"/>
      <c r="DU118" s="960"/>
      <c r="DV118" s="962" t="s">
        <v>143</v>
      </c>
      <c r="DW118" s="963"/>
      <c r="DX118" s="963"/>
      <c r="DY118" s="963"/>
      <c r="DZ118" s="964"/>
    </row>
    <row r="119" spans="1:130" s="230" customFormat="1" ht="26.25" customHeight="1" x14ac:dyDescent="0.15">
      <c r="A119" s="1062"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444</v>
      </c>
      <c r="AG119" s="900"/>
      <c r="AH119" s="900"/>
      <c r="AI119" s="900"/>
      <c r="AJ119" s="901"/>
      <c r="AK119" s="902" t="s">
        <v>143</v>
      </c>
      <c r="AL119" s="900"/>
      <c r="AM119" s="900"/>
      <c r="AN119" s="900"/>
      <c r="AO119" s="901"/>
      <c r="AP119" s="903" t="s">
        <v>143</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468</v>
      </c>
      <c r="BP119" s="1005"/>
      <c r="BQ119" s="999">
        <v>6444456</v>
      </c>
      <c r="BR119" s="1000"/>
      <c r="BS119" s="1000"/>
      <c r="BT119" s="1000"/>
      <c r="BU119" s="1000"/>
      <c r="BV119" s="1000">
        <v>6533817</v>
      </c>
      <c r="BW119" s="1000"/>
      <c r="BX119" s="1000"/>
      <c r="BY119" s="1000"/>
      <c r="BZ119" s="1000"/>
      <c r="CA119" s="1000">
        <v>6952698</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444</v>
      </c>
      <c r="DM119" s="986"/>
      <c r="DN119" s="986"/>
      <c r="DO119" s="986"/>
      <c r="DP119" s="987"/>
      <c r="DQ119" s="985" t="s">
        <v>143</v>
      </c>
      <c r="DR119" s="986"/>
      <c r="DS119" s="986"/>
      <c r="DT119" s="986"/>
      <c r="DU119" s="987"/>
      <c r="DV119" s="988" t="s">
        <v>444</v>
      </c>
      <c r="DW119" s="989"/>
      <c r="DX119" s="989"/>
      <c r="DY119" s="989"/>
      <c r="DZ119" s="990"/>
    </row>
    <row r="120" spans="1:130" s="230" customFormat="1" ht="26.25" customHeight="1" x14ac:dyDescent="0.15">
      <c r="A120" s="1063"/>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444</v>
      </c>
      <c r="AB120" s="959"/>
      <c r="AC120" s="959"/>
      <c r="AD120" s="959"/>
      <c r="AE120" s="960"/>
      <c r="AF120" s="961" t="s">
        <v>143</v>
      </c>
      <c r="AG120" s="959"/>
      <c r="AH120" s="959"/>
      <c r="AI120" s="959"/>
      <c r="AJ120" s="960"/>
      <c r="AK120" s="961" t="s">
        <v>444</v>
      </c>
      <c r="AL120" s="959"/>
      <c r="AM120" s="959"/>
      <c r="AN120" s="959"/>
      <c r="AO120" s="960"/>
      <c r="AP120" s="962" t="s">
        <v>442</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3094256</v>
      </c>
      <c r="BR120" s="931"/>
      <c r="BS120" s="931"/>
      <c r="BT120" s="931"/>
      <c r="BU120" s="931"/>
      <c r="BV120" s="931">
        <v>3496587</v>
      </c>
      <c r="BW120" s="931"/>
      <c r="BX120" s="931"/>
      <c r="BY120" s="931"/>
      <c r="BZ120" s="931"/>
      <c r="CA120" s="931">
        <v>3865890</v>
      </c>
      <c r="CB120" s="931"/>
      <c r="CC120" s="931"/>
      <c r="CD120" s="931"/>
      <c r="CE120" s="931"/>
      <c r="CF120" s="944">
        <v>170.1</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50815</v>
      </c>
      <c r="DH120" s="931"/>
      <c r="DI120" s="931"/>
      <c r="DJ120" s="931"/>
      <c r="DK120" s="931"/>
      <c r="DL120" s="931">
        <v>77506</v>
      </c>
      <c r="DM120" s="931"/>
      <c r="DN120" s="931"/>
      <c r="DO120" s="931"/>
      <c r="DP120" s="931"/>
      <c r="DQ120" s="931">
        <v>784754</v>
      </c>
      <c r="DR120" s="931"/>
      <c r="DS120" s="931"/>
      <c r="DT120" s="931"/>
      <c r="DU120" s="931"/>
      <c r="DV120" s="932">
        <v>34.5</v>
      </c>
      <c r="DW120" s="932"/>
      <c r="DX120" s="932"/>
      <c r="DY120" s="932"/>
      <c r="DZ120" s="933"/>
    </row>
    <row r="121" spans="1:130" s="230" customFormat="1" ht="26.25" customHeight="1" x14ac:dyDescent="0.15">
      <c r="A121" s="1063"/>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143</v>
      </c>
      <c r="AB121" s="959"/>
      <c r="AC121" s="959"/>
      <c r="AD121" s="959"/>
      <c r="AE121" s="960"/>
      <c r="AF121" s="961" t="s">
        <v>143</v>
      </c>
      <c r="AG121" s="959"/>
      <c r="AH121" s="959"/>
      <c r="AI121" s="959"/>
      <c r="AJ121" s="960"/>
      <c r="AK121" s="961" t="s">
        <v>444</v>
      </c>
      <c r="AL121" s="959"/>
      <c r="AM121" s="959"/>
      <c r="AN121" s="959"/>
      <c r="AO121" s="960"/>
      <c r="AP121" s="962" t="s">
        <v>442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107021</v>
      </c>
      <c r="BR121" s="926"/>
      <c r="BS121" s="926"/>
      <c r="BT121" s="926"/>
      <c r="BU121" s="926"/>
      <c r="BV121" s="926">
        <v>151110</v>
      </c>
      <c r="BW121" s="926"/>
      <c r="BX121" s="926"/>
      <c r="BY121" s="926"/>
      <c r="BZ121" s="926"/>
      <c r="CA121" s="926">
        <v>144905</v>
      </c>
      <c r="CB121" s="926"/>
      <c r="CC121" s="926"/>
      <c r="CD121" s="926"/>
      <c r="CE121" s="926"/>
      <c r="CF121" s="920">
        <v>6.4</v>
      </c>
      <c r="CG121" s="921"/>
      <c r="CH121" s="921"/>
      <c r="CI121" s="921"/>
      <c r="CJ121" s="921"/>
      <c r="CK121" s="1009"/>
      <c r="CL121" s="1010"/>
      <c r="CM121" s="1010"/>
      <c r="CN121" s="1010"/>
      <c r="CO121" s="1011"/>
      <c r="CP121" s="1019" t="s">
        <v>476</v>
      </c>
      <c r="CQ121" s="1020"/>
      <c r="CR121" s="1020"/>
      <c r="CS121" s="1020"/>
      <c r="CT121" s="1020"/>
      <c r="CU121" s="1020"/>
      <c r="CV121" s="1020"/>
      <c r="CW121" s="1020"/>
      <c r="CX121" s="1020"/>
      <c r="CY121" s="1020"/>
      <c r="CZ121" s="1020"/>
      <c r="DA121" s="1020"/>
      <c r="DB121" s="1020"/>
      <c r="DC121" s="1020"/>
      <c r="DD121" s="1020"/>
      <c r="DE121" s="1020"/>
      <c r="DF121" s="1021"/>
      <c r="DG121" s="925">
        <v>174448</v>
      </c>
      <c r="DH121" s="926"/>
      <c r="DI121" s="926"/>
      <c r="DJ121" s="926"/>
      <c r="DK121" s="926"/>
      <c r="DL121" s="926">
        <v>181587</v>
      </c>
      <c r="DM121" s="926"/>
      <c r="DN121" s="926"/>
      <c r="DO121" s="926"/>
      <c r="DP121" s="926"/>
      <c r="DQ121" s="926">
        <v>181190</v>
      </c>
      <c r="DR121" s="926"/>
      <c r="DS121" s="926"/>
      <c r="DT121" s="926"/>
      <c r="DU121" s="926"/>
      <c r="DV121" s="927">
        <v>8</v>
      </c>
      <c r="DW121" s="927"/>
      <c r="DX121" s="927"/>
      <c r="DY121" s="927"/>
      <c r="DZ121" s="928"/>
    </row>
    <row r="122" spans="1:130" s="230" customFormat="1" ht="26.25" customHeight="1" x14ac:dyDescent="0.15">
      <c r="A122" s="1063"/>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143</v>
      </c>
      <c r="AB122" s="959"/>
      <c r="AC122" s="959"/>
      <c r="AD122" s="959"/>
      <c r="AE122" s="960"/>
      <c r="AF122" s="961" t="s">
        <v>143</v>
      </c>
      <c r="AG122" s="959"/>
      <c r="AH122" s="959"/>
      <c r="AI122" s="959"/>
      <c r="AJ122" s="960"/>
      <c r="AK122" s="961" t="s">
        <v>442</v>
      </c>
      <c r="AL122" s="959"/>
      <c r="AM122" s="959"/>
      <c r="AN122" s="959"/>
      <c r="AO122" s="960"/>
      <c r="AP122" s="962" t="s">
        <v>444</v>
      </c>
      <c r="AQ122" s="963"/>
      <c r="AR122" s="963"/>
      <c r="AS122" s="963"/>
      <c r="AT122" s="964"/>
      <c r="AU122" s="994"/>
      <c r="AV122" s="995"/>
      <c r="AW122" s="995"/>
      <c r="AX122" s="995"/>
      <c r="AY122" s="996"/>
      <c r="AZ122" s="973" t="s">
        <v>477</v>
      </c>
      <c r="BA122" s="965"/>
      <c r="BB122" s="965"/>
      <c r="BC122" s="965"/>
      <c r="BD122" s="965"/>
      <c r="BE122" s="965"/>
      <c r="BF122" s="965"/>
      <c r="BG122" s="965"/>
      <c r="BH122" s="965"/>
      <c r="BI122" s="965"/>
      <c r="BJ122" s="965"/>
      <c r="BK122" s="965"/>
      <c r="BL122" s="965"/>
      <c r="BM122" s="965"/>
      <c r="BN122" s="965"/>
      <c r="BO122" s="965"/>
      <c r="BP122" s="966"/>
      <c r="BQ122" s="999">
        <v>4092080</v>
      </c>
      <c r="BR122" s="1000"/>
      <c r="BS122" s="1000"/>
      <c r="BT122" s="1000"/>
      <c r="BU122" s="1000"/>
      <c r="BV122" s="1000">
        <v>4009974</v>
      </c>
      <c r="BW122" s="1000"/>
      <c r="BX122" s="1000"/>
      <c r="BY122" s="1000"/>
      <c r="BZ122" s="1000"/>
      <c r="CA122" s="1000">
        <v>3937812</v>
      </c>
      <c r="CB122" s="1000"/>
      <c r="CC122" s="1000"/>
      <c r="CD122" s="1000"/>
      <c r="CE122" s="1000"/>
      <c r="CF122" s="1017">
        <v>173.2</v>
      </c>
      <c r="CG122" s="1018"/>
      <c r="CH122" s="1018"/>
      <c r="CI122" s="1018"/>
      <c r="CJ122" s="1018"/>
      <c r="CK122" s="1009"/>
      <c r="CL122" s="1010"/>
      <c r="CM122" s="1010"/>
      <c r="CN122" s="1010"/>
      <c r="CO122" s="1011"/>
      <c r="CP122" s="1019" t="s">
        <v>478</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143</v>
      </c>
      <c r="DM122" s="926"/>
      <c r="DN122" s="926"/>
      <c r="DO122" s="926"/>
      <c r="DP122" s="926"/>
      <c r="DQ122" s="926" t="s">
        <v>442</v>
      </c>
      <c r="DR122" s="926"/>
      <c r="DS122" s="926"/>
      <c r="DT122" s="926"/>
      <c r="DU122" s="926"/>
      <c r="DV122" s="927" t="s">
        <v>444</v>
      </c>
      <c r="DW122" s="927"/>
      <c r="DX122" s="927"/>
      <c r="DY122" s="927"/>
      <c r="DZ122" s="928"/>
    </row>
    <row r="123" spans="1:130" s="230" customFormat="1" ht="26.25" customHeight="1" x14ac:dyDescent="0.15">
      <c r="A123" s="1063"/>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442</v>
      </c>
      <c r="AG123" s="959"/>
      <c r="AH123" s="959"/>
      <c r="AI123" s="959"/>
      <c r="AJ123" s="960"/>
      <c r="AK123" s="961" t="s">
        <v>143</v>
      </c>
      <c r="AL123" s="959"/>
      <c r="AM123" s="959"/>
      <c r="AN123" s="959"/>
      <c r="AO123" s="960"/>
      <c r="AP123" s="962" t="s">
        <v>444</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479</v>
      </c>
      <c r="BP123" s="1005"/>
      <c r="BQ123" s="1035">
        <v>7293357</v>
      </c>
      <c r="BR123" s="1036"/>
      <c r="BS123" s="1036"/>
      <c r="BT123" s="1036"/>
      <c r="BU123" s="1036"/>
      <c r="BV123" s="1036">
        <v>7657671</v>
      </c>
      <c r="BW123" s="1036"/>
      <c r="BX123" s="1036"/>
      <c r="BY123" s="1036"/>
      <c r="BZ123" s="1036"/>
      <c r="CA123" s="1036">
        <v>7948607</v>
      </c>
      <c r="CB123" s="1036"/>
      <c r="CC123" s="1036"/>
      <c r="CD123" s="1036"/>
      <c r="CE123" s="1036"/>
      <c r="CF123" s="1001"/>
      <c r="CG123" s="1002"/>
      <c r="CH123" s="1002"/>
      <c r="CI123" s="1002"/>
      <c r="CJ123" s="1003"/>
      <c r="CK123" s="1009"/>
      <c r="CL123" s="1010"/>
      <c r="CM123" s="1010"/>
      <c r="CN123" s="1010"/>
      <c r="CO123" s="1011"/>
      <c r="CP123" s="1019" t="s">
        <v>414</v>
      </c>
      <c r="CQ123" s="1020"/>
      <c r="CR123" s="1020"/>
      <c r="CS123" s="1020"/>
      <c r="CT123" s="1020"/>
      <c r="CU123" s="1020"/>
      <c r="CV123" s="1020"/>
      <c r="CW123" s="1020"/>
      <c r="CX123" s="1020"/>
      <c r="CY123" s="1020"/>
      <c r="CZ123" s="1020"/>
      <c r="DA123" s="1020"/>
      <c r="DB123" s="1020"/>
      <c r="DC123" s="1020"/>
      <c r="DD123" s="1020"/>
      <c r="DE123" s="1020"/>
      <c r="DF123" s="1021"/>
      <c r="DG123" s="958" t="s">
        <v>444</v>
      </c>
      <c r="DH123" s="959"/>
      <c r="DI123" s="959"/>
      <c r="DJ123" s="959"/>
      <c r="DK123" s="960"/>
      <c r="DL123" s="961" t="s">
        <v>444</v>
      </c>
      <c r="DM123" s="959"/>
      <c r="DN123" s="959"/>
      <c r="DO123" s="959"/>
      <c r="DP123" s="960"/>
      <c r="DQ123" s="961" t="s">
        <v>143</v>
      </c>
      <c r="DR123" s="959"/>
      <c r="DS123" s="959"/>
      <c r="DT123" s="959"/>
      <c r="DU123" s="960"/>
      <c r="DV123" s="962" t="s">
        <v>143</v>
      </c>
      <c r="DW123" s="963"/>
      <c r="DX123" s="963"/>
      <c r="DY123" s="963"/>
      <c r="DZ123" s="964"/>
    </row>
    <row r="124" spans="1:130" s="230" customFormat="1" ht="26.25" customHeight="1" thickBot="1" x14ac:dyDescent="0.2">
      <c r="A124" s="1063"/>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143</v>
      </c>
      <c r="AL124" s="959"/>
      <c r="AM124" s="959"/>
      <c r="AN124" s="959"/>
      <c r="AO124" s="960"/>
      <c r="AP124" s="962" t="s">
        <v>143</v>
      </c>
      <c r="AQ124" s="963"/>
      <c r="AR124" s="963"/>
      <c r="AS124" s="963"/>
      <c r="AT124" s="964"/>
      <c r="AU124" s="1031" t="s">
        <v>480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143</v>
      </c>
      <c r="BR124" s="1027"/>
      <c r="BS124" s="1027"/>
      <c r="BT124" s="1027"/>
      <c r="BU124" s="1027"/>
      <c r="BV124" s="1027" t="s">
        <v>442</v>
      </c>
      <c r="BW124" s="1027"/>
      <c r="BX124" s="1027"/>
      <c r="BY124" s="1027"/>
      <c r="BZ124" s="1027"/>
      <c r="CA124" s="1027" t="s">
        <v>444</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143</v>
      </c>
      <c r="DH124" s="986"/>
      <c r="DI124" s="986"/>
      <c r="DJ124" s="986"/>
      <c r="DK124" s="987"/>
      <c r="DL124" s="985" t="s">
        <v>143</v>
      </c>
      <c r="DM124" s="986"/>
      <c r="DN124" s="986"/>
      <c r="DO124" s="986"/>
      <c r="DP124" s="987"/>
      <c r="DQ124" s="985" t="s">
        <v>143</v>
      </c>
      <c r="DR124" s="986"/>
      <c r="DS124" s="986"/>
      <c r="DT124" s="986"/>
      <c r="DU124" s="987"/>
      <c r="DV124" s="988" t="s">
        <v>143</v>
      </c>
      <c r="DW124" s="989"/>
      <c r="DX124" s="989"/>
      <c r="DY124" s="989"/>
      <c r="DZ124" s="990"/>
    </row>
    <row r="125" spans="1:130" s="230"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143</v>
      </c>
      <c r="AB125" s="959"/>
      <c r="AC125" s="959"/>
      <c r="AD125" s="959"/>
      <c r="AE125" s="960"/>
      <c r="AF125" s="961" t="s">
        <v>143</v>
      </c>
      <c r="AG125" s="959"/>
      <c r="AH125" s="959"/>
      <c r="AI125" s="959"/>
      <c r="AJ125" s="960"/>
      <c r="AK125" s="961" t="s">
        <v>143</v>
      </c>
      <c r="AL125" s="959"/>
      <c r="AM125" s="959"/>
      <c r="AN125" s="959"/>
      <c r="AO125" s="960"/>
      <c r="AP125" s="962" t="s">
        <v>143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143</v>
      </c>
      <c r="DH125" s="931"/>
      <c r="DI125" s="931"/>
      <c r="DJ125" s="931"/>
      <c r="DK125" s="931"/>
      <c r="DL125" s="931" t="s">
        <v>143</v>
      </c>
      <c r="DM125" s="931"/>
      <c r="DN125" s="931"/>
      <c r="DO125" s="931"/>
      <c r="DP125" s="931"/>
      <c r="DQ125" s="931" t="s">
        <v>143</v>
      </c>
      <c r="DR125" s="931"/>
      <c r="DS125" s="931"/>
      <c r="DT125" s="931"/>
      <c r="DU125" s="931"/>
      <c r="DV125" s="932" t="s">
        <v>143</v>
      </c>
      <c r="DW125" s="932"/>
      <c r="DX125" s="932"/>
      <c r="DY125" s="932"/>
      <c r="DZ125" s="933"/>
    </row>
    <row r="126" spans="1:130" s="230" customFormat="1" ht="26.25" customHeight="1" thickBot="1" x14ac:dyDescent="0.2">
      <c r="A126" s="1063"/>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143</v>
      </c>
      <c r="AB126" s="959"/>
      <c r="AC126" s="959"/>
      <c r="AD126" s="959"/>
      <c r="AE126" s="960"/>
      <c r="AF126" s="961" t="s">
        <v>143</v>
      </c>
      <c r="AG126" s="959"/>
      <c r="AH126" s="959"/>
      <c r="AI126" s="959"/>
      <c r="AJ126" s="960"/>
      <c r="AK126" s="961" t="s">
        <v>143</v>
      </c>
      <c r="AL126" s="959"/>
      <c r="AM126" s="959"/>
      <c r="AN126" s="959"/>
      <c r="AO126" s="960"/>
      <c r="AP126" s="962" t="s">
        <v>143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143</v>
      </c>
      <c r="DH126" s="926"/>
      <c r="DI126" s="926"/>
      <c r="DJ126" s="926"/>
      <c r="DK126" s="926"/>
      <c r="DL126" s="926" t="s">
        <v>143</v>
      </c>
      <c r="DM126" s="926"/>
      <c r="DN126" s="926"/>
      <c r="DO126" s="926"/>
      <c r="DP126" s="926"/>
      <c r="DQ126" s="926" t="s">
        <v>143</v>
      </c>
      <c r="DR126" s="926"/>
      <c r="DS126" s="926"/>
      <c r="DT126" s="926"/>
      <c r="DU126" s="926"/>
      <c r="DV126" s="927" t="s">
        <v>143</v>
      </c>
      <c r="DW126" s="927"/>
      <c r="DX126" s="927"/>
      <c r="DY126" s="927"/>
      <c r="DZ126" s="928"/>
    </row>
    <row r="127" spans="1:130" s="230" customFormat="1" ht="26.25" customHeight="1" x14ac:dyDescent="0.15">
      <c r="A127" s="1064"/>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143</v>
      </c>
      <c r="AB127" s="959"/>
      <c r="AC127" s="959"/>
      <c r="AD127" s="959"/>
      <c r="AE127" s="960"/>
      <c r="AF127" s="961" t="s">
        <v>143</v>
      </c>
      <c r="AG127" s="959"/>
      <c r="AH127" s="959"/>
      <c r="AI127" s="959"/>
      <c r="AJ127" s="960"/>
      <c r="AK127" s="961" t="s">
        <v>143</v>
      </c>
      <c r="AL127" s="959"/>
      <c r="AM127" s="959"/>
      <c r="AN127" s="959"/>
      <c r="AO127" s="960"/>
      <c r="AP127" s="962" t="s">
        <v>143</v>
      </c>
      <c r="AQ127" s="963"/>
      <c r="AR127" s="963"/>
      <c r="AS127" s="963"/>
      <c r="AT127" s="964"/>
      <c r="AU127" s="232"/>
      <c r="AV127" s="232"/>
      <c r="AW127" s="232"/>
      <c r="AX127" s="1037" t="s">
        <v>486</v>
      </c>
      <c r="AY127" s="1038"/>
      <c r="AZ127" s="1038"/>
      <c r="BA127" s="1038"/>
      <c r="BB127" s="1038"/>
      <c r="BC127" s="1038"/>
      <c r="BD127" s="1038"/>
      <c r="BE127" s="1039"/>
      <c r="BF127" s="1040" t="s">
        <v>487</v>
      </c>
      <c r="BG127" s="1038"/>
      <c r="BH127" s="1038"/>
      <c r="BI127" s="1038"/>
      <c r="BJ127" s="1038"/>
      <c r="BK127" s="1038"/>
      <c r="BL127" s="1039"/>
      <c r="BM127" s="1040" t="s">
        <v>488</v>
      </c>
      <c r="BN127" s="1038"/>
      <c r="BO127" s="1038"/>
      <c r="BP127" s="1038"/>
      <c r="BQ127" s="1038"/>
      <c r="BR127" s="1038"/>
      <c r="BS127" s="1039"/>
      <c r="BT127" s="1040" t="s">
        <v>489</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143</v>
      </c>
      <c r="DH127" s="926"/>
      <c r="DI127" s="926"/>
      <c r="DJ127" s="926"/>
      <c r="DK127" s="926"/>
      <c r="DL127" s="926" t="s">
        <v>143</v>
      </c>
      <c r="DM127" s="926"/>
      <c r="DN127" s="926"/>
      <c r="DO127" s="926"/>
      <c r="DP127" s="926"/>
      <c r="DQ127" s="926" t="s">
        <v>143</v>
      </c>
      <c r="DR127" s="926"/>
      <c r="DS127" s="926"/>
      <c r="DT127" s="926"/>
      <c r="DU127" s="926"/>
      <c r="DV127" s="927" t="s">
        <v>143</v>
      </c>
      <c r="DW127" s="927"/>
      <c r="DX127" s="927"/>
      <c r="DY127" s="927"/>
      <c r="DZ127" s="928"/>
    </row>
    <row r="128" spans="1:130" s="230" customFormat="1" ht="26.25" customHeight="1" thickBot="1" x14ac:dyDescent="0.2">
      <c r="A128" s="1047" t="s">
        <v>491</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492</v>
      </c>
      <c r="X128" s="1049"/>
      <c r="Y128" s="1049"/>
      <c r="Z128" s="1050"/>
      <c r="AA128" s="1051">
        <v>22429</v>
      </c>
      <c r="AB128" s="1052"/>
      <c r="AC128" s="1052"/>
      <c r="AD128" s="1052"/>
      <c r="AE128" s="1053"/>
      <c r="AF128" s="1054">
        <v>23406</v>
      </c>
      <c r="AG128" s="1052"/>
      <c r="AH128" s="1052"/>
      <c r="AI128" s="1052"/>
      <c r="AJ128" s="1053"/>
      <c r="AK128" s="1054">
        <v>26638</v>
      </c>
      <c r="AL128" s="1052"/>
      <c r="AM128" s="1052"/>
      <c r="AN128" s="1052"/>
      <c r="AO128" s="1053"/>
      <c r="AP128" s="1055"/>
      <c r="AQ128" s="1056"/>
      <c r="AR128" s="1056"/>
      <c r="AS128" s="1056"/>
      <c r="AT128" s="1057"/>
      <c r="AU128" s="232"/>
      <c r="AV128" s="232"/>
      <c r="AW128" s="232"/>
      <c r="AX128" s="896" t="s">
        <v>493</v>
      </c>
      <c r="AY128" s="897"/>
      <c r="AZ128" s="897"/>
      <c r="BA128" s="897"/>
      <c r="BB128" s="897"/>
      <c r="BC128" s="897"/>
      <c r="BD128" s="897"/>
      <c r="BE128" s="898"/>
      <c r="BF128" s="1058" t="s">
        <v>143</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494</v>
      </c>
      <c r="CQ128" s="740"/>
      <c r="CR128" s="740"/>
      <c r="CS128" s="740"/>
      <c r="CT128" s="740"/>
      <c r="CU128" s="740"/>
      <c r="CV128" s="740"/>
      <c r="CW128" s="740"/>
      <c r="CX128" s="740"/>
      <c r="CY128" s="740"/>
      <c r="CZ128" s="740"/>
      <c r="DA128" s="740"/>
      <c r="DB128" s="740"/>
      <c r="DC128" s="740"/>
      <c r="DD128" s="740"/>
      <c r="DE128" s="740"/>
      <c r="DF128" s="1042"/>
      <c r="DG128" s="1043" t="s">
        <v>143</v>
      </c>
      <c r="DH128" s="1044"/>
      <c r="DI128" s="1044"/>
      <c r="DJ128" s="1044"/>
      <c r="DK128" s="1044"/>
      <c r="DL128" s="1044" t="s">
        <v>143</v>
      </c>
      <c r="DM128" s="1044"/>
      <c r="DN128" s="1044"/>
      <c r="DO128" s="1044"/>
      <c r="DP128" s="1044"/>
      <c r="DQ128" s="1044" t="s">
        <v>143</v>
      </c>
      <c r="DR128" s="1044"/>
      <c r="DS128" s="1044"/>
      <c r="DT128" s="1044"/>
      <c r="DU128" s="1044"/>
      <c r="DV128" s="1045" t="s">
        <v>143</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2546077</v>
      </c>
      <c r="AB129" s="959"/>
      <c r="AC129" s="959"/>
      <c r="AD129" s="959"/>
      <c r="AE129" s="960"/>
      <c r="AF129" s="961">
        <v>2811044</v>
      </c>
      <c r="AG129" s="959"/>
      <c r="AH129" s="959"/>
      <c r="AI129" s="959"/>
      <c r="AJ129" s="960"/>
      <c r="AK129" s="961">
        <v>2665041</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143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416567</v>
      </c>
      <c r="AB130" s="959"/>
      <c r="AC130" s="959"/>
      <c r="AD130" s="959"/>
      <c r="AE130" s="960"/>
      <c r="AF130" s="961">
        <v>420136</v>
      </c>
      <c r="AG130" s="959"/>
      <c r="AH130" s="959"/>
      <c r="AI130" s="959"/>
      <c r="AJ130" s="960"/>
      <c r="AK130" s="961">
        <v>392067</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8.8000000000000007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2129510</v>
      </c>
      <c r="AB131" s="986"/>
      <c r="AC131" s="986"/>
      <c r="AD131" s="986"/>
      <c r="AE131" s="987"/>
      <c r="AF131" s="985">
        <v>2390908</v>
      </c>
      <c r="AG131" s="986"/>
      <c r="AH131" s="986"/>
      <c r="AI131" s="986"/>
      <c r="AJ131" s="987"/>
      <c r="AK131" s="985">
        <v>2272974</v>
      </c>
      <c r="AL131" s="986"/>
      <c r="AM131" s="986"/>
      <c r="AN131" s="986"/>
      <c r="AO131" s="987"/>
      <c r="AP131" s="1110"/>
      <c r="AQ131" s="1111"/>
      <c r="AR131" s="1111"/>
      <c r="AS131" s="1111"/>
      <c r="AT131" s="1112"/>
      <c r="AU131" s="233"/>
      <c r="AV131" s="233"/>
      <c r="AW131" s="233"/>
      <c r="AX131" s="1083" t="s">
        <v>501</v>
      </c>
      <c r="AY131" s="740"/>
      <c r="AZ131" s="740"/>
      <c r="BA131" s="740"/>
      <c r="BB131" s="740"/>
      <c r="BC131" s="740"/>
      <c r="BD131" s="740"/>
      <c r="BE131" s="1042"/>
      <c r="BF131" s="1084" t="s">
        <v>143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7.6503514890000002</v>
      </c>
      <c r="AB132" s="1097"/>
      <c r="AC132" s="1097"/>
      <c r="AD132" s="1097"/>
      <c r="AE132" s="1098"/>
      <c r="AF132" s="1099">
        <v>9.4190157039999995</v>
      </c>
      <c r="AG132" s="1097"/>
      <c r="AH132" s="1097"/>
      <c r="AI132" s="1097"/>
      <c r="AJ132" s="1098"/>
      <c r="AK132" s="1099">
        <v>9.4263726729999995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7.3</v>
      </c>
      <c r="AB133" s="1080"/>
      <c r="AC133" s="1080"/>
      <c r="AD133" s="1080"/>
      <c r="AE133" s="1081"/>
      <c r="AF133" s="1079">
        <v>8</v>
      </c>
      <c r="AG133" s="1080"/>
      <c r="AH133" s="1080"/>
      <c r="AI133" s="1080"/>
      <c r="AJ133" s="1081"/>
      <c r="AK133" s="1079">
        <v>8.8000000000000007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TP1mJht7vvn2xqfu5pwqq3U68VjzUM5sGgJDkDKxpOuYR68ubIGFvqmPL8t/Ymzhd3DvKBj48jOrl4S2wgwAw==" saltValue="/YmZ70GKcK4V911ZUhI1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N58"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fMTVr6SzYirFT9h8Rydn2lH3brQ43/dBH1rSz1aJIFuowZBvxDtuROvb02KB27W4kaez0laAjdhYdhWtmn/A==" saltValue="idbn0PHTLYh99GQF7TRF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52"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LuvOLyIj/SKvmp32b08W/Mnxh2FwcbQ7fZhqxJYhvSvVMznlCG2l+/NFNqXW4yVdUoD7IgfCuA0T5bF+FUqA==" saltValue="EeaFTPdZU1hDy8EARCRag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758598</v>
      </c>
      <c r="AP9" s="281">
        <v>207324</v>
      </c>
      <c r="AQ9" s="282">
        <v>255467</v>
      </c>
      <c r="AR9" s="283">
        <v>-18.8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35460</v>
      </c>
      <c r="AP10" s="284">
        <v>9691</v>
      </c>
      <c r="AQ10" s="285">
        <v>29275</v>
      </c>
      <c r="AR10" s="286">
        <v>-66.900000000000006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t="s">
        <v>516</v>
      </c>
      <c r="AP11" s="284" t="s">
        <v>516</v>
      </c>
      <c r="AQ11" s="285">
        <v>3959</v>
      </c>
      <c r="AR11" s="286" t="s">
        <v>516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517</v>
      </c>
      <c r="AL12" s="1117"/>
      <c r="AM12" s="1117"/>
      <c r="AN12" s="1118"/>
      <c r="AO12" s="284" t="s">
        <v>516</v>
      </c>
      <c r="AP12" s="284" t="s">
        <v>516</v>
      </c>
      <c r="AQ12" s="285" t="s">
        <v>516</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42200</v>
      </c>
      <c r="AP13" s="284">
        <v>11533</v>
      </c>
      <c r="AQ13" s="285">
        <v>9349</v>
      </c>
      <c r="AR13" s="286">
        <v>23.4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8470</v>
      </c>
      <c r="AP14" s="284">
        <v>2315</v>
      </c>
      <c r="AQ14" s="285">
        <v>4659</v>
      </c>
      <c r="AR14" s="286">
        <v>-50.3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-63597</v>
      </c>
      <c r="AP15" s="284">
        <v>-17381</v>
      </c>
      <c r="AQ15" s="285">
        <v>-18111</v>
      </c>
      <c r="AR15" s="286">
        <v>-4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781131</v>
      </c>
      <c r="AP16" s="284">
        <v>213482</v>
      </c>
      <c r="AQ16" s="285">
        <v>284598</v>
      </c>
      <c r="AR16" s="286">
        <v>-25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21.32</v>
      </c>
      <c r="AP21" s="298">
        <v>25.07</v>
      </c>
      <c r="AQ21" s="299">
        <v>-3.75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97.7</v>
      </c>
      <c r="AP22" s="303">
        <v>94.5</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611851</v>
      </c>
      <c r="AP32" s="312">
        <v>167218</v>
      </c>
      <c r="AQ32" s="313">
        <v>156764</v>
      </c>
      <c r="AR32" s="314">
        <v>6.7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516</v>
      </c>
      <c r="AP34" s="312" t="s">
        <v>516</v>
      </c>
      <c r="AQ34" s="313" t="s">
        <v>516</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20428</v>
      </c>
      <c r="AP35" s="312">
        <v>5583</v>
      </c>
      <c r="AQ35" s="313">
        <v>30923</v>
      </c>
      <c r="AR35" s="314">
        <v>-81.900000000000006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685</v>
      </c>
      <c r="AP36" s="312">
        <v>187</v>
      </c>
      <c r="AQ36" s="313">
        <v>4657</v>
      </c>
      <c r="AR36" s="314">
        <v>-96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516</v>
      </c>
      <c r="AP37" s="312" t="s">
        <v>516</v>
      </c>
      <c r="AQ37" s="313">
        <v>888</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516</v>
      </c>
      <c r="AP38" s="315" t="s">
        <v>516</v>
      </c>
      <c r="AQ38" s="316">
        <v>21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-26638</v>
      </c>
      <c r="AP39" s="312">
        <v>-7280</v>
      </c>
      <c r="AQ39" s="313">
        <v>-6724</v>
      </c>
      <c r="AR39" s="314">
        <v>8.3000000000000007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-392067</v>
      </c>
      <c r="AP40" s="312">
        <v>-107151</v>
      </c>
      <c r="AQ40" s="313">
        <v>-136123</v>
      </c>
      <c r="AR40" s="314">
        <v>-21.3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214259</v>
      </c>
      <c r="AP41" s="312">
        <v>58557</v>
      </c>
      <c r="AQ41" s="313">
        <v>50405</v>
      </c>
      <c r="AR41" s="314">
        <v>16.2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1154339</v>
      </c>
      <c r="AN51" s="334">
        <v>285586</v>
      </c>
      <c r="AO51" s="335">
        <v>25.1</v>
      </c>
      <c r="AP51" s="336">
        <v>289738</v>
      </c>
      <c r="AQ51" s="337">
        <v>-8.6999999999999993</v>
      </c>
      <c r="AR51" s="338">
        <v>33.799999999999997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1083137</v>
      </c>
      <c r="AN52" s="342">
        <v>267971</v>
      </c>
      <c r="AO52" s="343">
        <v>129.80000000000001</v>
      </c>
      <c r="AP52" s="344">
        <v>156238</v>
      </c>
      <c r="AQ52" s="345">
        <v>-4.9000000000000004</v>
      </c>
      <c r="AR52" s="346">
        <v>134.69999999999999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646189</v>
      </c>
      <c r="AN53" s="334">
        <v>164886</v>
      </c>
      <c r="AO53" s="335">
        <v>-42.3</v>
      </c>
      <c r="AP53" s="336">
        <v>316937</v>
      </c>
      <c r="AQ53" s="337">
        <v>9.4</v>
      </c>
      <c r="AR53" s="338">
        <v>-51.7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565762</v>
      </c>
      <c r="AN54" s="342">
        <v>144364</v>
      </c>
      <c r="AO54" s="343">
        <v>-46.1</v>
      </c>
      <c r="AP54" s="344">
        <v>199150</v>
      </c>
      <c r="AQ54" s="345">
        <v>27.5</v>
      </c>
      <c r="AR54" s="346">
        <v>-73.599999999999994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968652</v>
      </c>
      <c r="AN55" s="334">
        <v>253441</v>
      </c>
      <c r="AO55" s="335">
        <v>53.7</v>
      </c>
      <c r="AP55" s="336">
        <v>332350</v>
      </c>
      <c r="AQ55" s="337">
        <v>4.9000000000000004</v>
      </c>
      <c r="AR55" s="338">
        <v>48.8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779318</v>
      </c>
      <c r="AN56" s="342">
        <v>203903</v>
      </c>
      <c r="AO56" s="343">
        <v>41.2</v>
      </c>
      <c r="AP56" s="344">
        <v>200453</v>
      </c>
      <c r="AQ56" s="345">
        <v>0.7</v>
      </c>
      <c r="AR56" s="346">
        <v>40.5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1119917</v>
      </c>
      <c r="AN57" s="334">
        <v>301621</v>
      </c>
      <c r="AO57" s="335">
        <v>19</v>
      </c>
      <c r="AP57" s="336">
        <v>362690</v>
      </c>
      <c r="AQ57" s="337">
        <v>9.1</v>
      </c>
      <c r="AR57" s="338">
        <v>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580531</v>
      </c>
      <c r="AN58" s="342">
        <v>156351</v>
      </c>
      <c r="AO58" s="343">
        <v>-23.3</v>
      </c>
      <c r="AP58" s="344">
        <v>172580</v>
      </c>
      <c r="AQ58" s="345">
        <v>-13.9</v>
      </c>
      <c r="AR58" s="346">
        <v>-9.4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698788</v>
      </c>
      <c r="AN59" s="334">
        <v>190978</v>
      </c>
      <c r="AO59" s="335">
        <v>-36.700000000000003</v>
      </c>
      <c r="AP59" s="336">
        <v>296093</v>
      </c>
      <c r="AQ59" s="337">
        <v>-18.399999999999999</v>
      </c>
      <c r="AR59" s="338">
        <v>-18.3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683889</v>
      </c>
      <c r="AN60" s="342">
        <v>186906</v>
      </c>
      <c r="AO60" s="343">
        <v>19.5</v>
      </c>
      <c r="AP60" s="344">
        <v>140545</v>
      </c>
      <c r="AQ60" s="345">
        <v>-18.600000000000001</v>
      </c>
      <c r="AR60" s="346">
        <v>38.1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917577</v>
      </c>
      <c r="AN61" s="349">
        <v>239302</v>
      </c>
      <c r="AO61" s="350">
        <v>3.8</v>
      </c>
      <c r="AP61" s="351">
        <v>319562</v>
      </c>
      <c r="AQ61" s="352">
        <v>-0.7</v>
      </c>
      <c r="AR61" s="338">
        <v>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738527</v>
      </c>
      <c r="AN62" s="342">
        <v>191899</v>
      </c>
      <c r="AO62" s="343">
        <v>24.2</v>
      </c>
      <c r="AP62" s="344">
        <v>173793</v>
      </c>
      <c r="AQ62" s="345">
        <v>-1.8</v>
      </c>
      <c r="AR62" s="346">
        <v>26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RIgCI35UM0H6+sonb5y1MG+5ndtOSSxvkWujLOuLmj78v4GAeKxBjygKTtJmN/bWP4989fLYDEtrL6wZg4X1A==" saltValue="VhjL3TjTieBr/+yp+iLx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6eQQ1PYQIjVy3vmvU07bODvvWhMV6CW0pniORUJOUUSZ/5BsV9pccwX0ZY4HK8e0JulIfRbbs8xcK+vFb5Kpjw==" saltValue="RS5W+xEhgmvvwLLDG+7y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Q4NtEsQBTFWW/PrZK72AEeKdYaP0NqQVpQPlD3WP5g+cDsbfU4c2smol5mdksSYoUbAmNg5h9BDI2tIBYJwE0A==" saltValue="EEv701nQEME9wL3nX9P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60.12</v>
      </c>
      <c r="G47" s="12">
        <v>53.7</v>
      </c>
      <c r="H47" s="12">
        <v>46.21</v>
      </c>
      <c r="I47" s="12">
        <v>44.74</v>
      </c>
      <c r="J47" s="13">
        <v>50.57</v>
      </c>
    </row>
    <row r="48" spans="2:10" ht="57.75" customHeight="1" x14ac:dyDescent="0.15">
      <c r="B48" s="14"/>
      <c r="C48" s="1141" t="s">
        <v>4</v>
      </c>
      <c r="D48" s="1141"/>
      <c r="E48" s="1142"/>
      <c r="F48" s="15">
        <v>2.0099999999999998</v>
      </c>
      <c r="G48" s="16">
        <v>1.4</v>
      </c>
      <c r="H48" s="16">
        <v>3.15</v>
      </c>
      <c r="I48" s="16">
        <v>3.85</v>
      </c>
      <c r="J48" s="17">
        <v>3.71</v>
      </c>
    </row>
    <row r="49" spans="2:10" ht="57.75" customHeight="1" thickBot="1" x14ac:dyDescent="0.2">
      <c r="B49" s="18"/>
      <c r="C49" s="1143" t="s">
        <v>5</v>
      </c>
      <c r="D49" s="1143"/>
      <c r="E49" s="1144"/>
      <c r="F49" s="19" t="s">
        <v>563</v>
      </c>
      <c r="G49" s="20" t="s">
        <v>564</v>
      </c>
      <c r="H49" s="20" t="s">
        <v>565</v>
      </c>
      <c r="I49" s="20">
        <v>3.88</v>
      </c>
      <c r="J49" s="21">
        <v>3.03</v>
      </c>
    </row>
    <row r="50" spans="2:10" x14ac:dyDescent="0.15"/>
  </sheetData>
  <sheetProtection algorithmName="SHA-512" hashValue="g+XNHk+B9w+aJjLCQYJ8FYtqxlCvkdW2LWL/w1CijyjnEAFWkJ6Gw69GtaqxRvO8EBMtYcF+WL5LnreKnKogsw==" saltValue="moW+bspVMnvCkVqZTHl0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2024-03-18T04:48:37Z</cp:lastPrinted>
  <dcterms:created xsi:type="dcterms:W3CDTF">2024-03-14T03:38:40Z</dcterms:created>
  <dcterms:modified xsi:type="dcterms:W3CDTF">2024-03-18T04:48:55Z</dcterms:modified>
  <cp:category/>
</cp:coreProperties>
</file>